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Disco\1_SEOPAN\2020\NGEU\CCAA\"/>
    </mc:Choice>
  </mc:AlternateContent>
  <xr:revisionPtr revIDLastSave="0" documentId="13_ncr:1_{7B4DCA47-B2FB-476B-BAB6-3720E7F36E88}" xr6:coauthVersionLast="45" xr6:coauthVersionMax="45" xr10:uidLastSave="{00000000-0000-0000-0000-000000000000}"/>
  <bookViews>
    <workbookView xWindow="-109" yWindow="-109" windowWidth="26301" windowHeight="14305" tabRatio="840" xr2:uid="{00000000-000D-0000-FFFF-FFFF00000000}"/>
  </bookViews>
  <sheets>
    <sheet name="Carreteras Estado" sheetId="1" r:id="rId1"/>
    <sheet name="CCAA" sheetId="2" r:id="rId2"/>
    <sheet name="And_Est" sheetId="8" r:id="rId3"/>
    <sheet name="And_CCAA" sheetId="9" r:id="rId4"/>
    <sheet name="Ara_Est" sheetId="13" r:id="rId5"/>
    <sheet name="Ara_CCAA" sheetId="12" r:id="rId6"/>
    <sheet name="Cant_Est" sheetId="14" r:id="rId7"/>
    <sheet name="CyL_Es" sheetId="15" r:id="rId8"/>
    <sheet name="CyL_CCAA" sheetId="16" r:id="rId9"/>
    <sheet name="C-LM_Est" sheetId="17" r:id="rId10"/>
    <sheet name="C-LM_CCAA" sheetId="18" r:id="rId11"/>
    <sheet name="Cat_Est" sheetId="10" r:id="rId12"/>
    <sheet name="Cat_CCAA" sheetId="11" r:id="rId13"/>
    <sheet name="CVal_Est" sheetId="19" r:id="rId14"/>
    <sheet name="Ext_CCAA" sheetId="20" r:id="rId15"/>
    <sheet name="Gal_Est" sheetId="21" r:id="rId16"/>
    <sheet name="Gal_CCAA" sheetId="22" r:id="rId17"/>
    <sheet name="Mad_Est" sheetId="7" r:id="rId18"/>
    <sheet name="Mad_CCAA" sheetId="6" r:id="rId19"/>
    <sheet name="Mad_CCLL" sheetId="5" r:id="rId20"/>
    <sheet name="RMur_Est" sheetId="23" r:id="rId21"/>
    <sheet name="PV_CCAA" sheetId="24" r:id="rId22"/>
    <sheet name="LR_Est" sheetId="25" r:id="rId23"/>
  </sheets>
  <definedNames>
    <definedName name="_xlnm._FilterDatabase" localSheetId="3" hidden="1">And_CCAA!$A$2:$R$29</definedName>
    <definedName name="_xlnm._FilterDatabase" localSheetId="2" hidden="1">And_Est!$A$2:$S$11</definedName>
    <definedName name="_xlnm._FilterDatabase" localSheetId="5" hidden="1">Ara_CCAA!$A$2:$R$7</definedName>
    <definedName name="_xlnm._FilterDatabase" localSheetId="4" hidden="1">Ara_Est!$A$2:$R$18</definedName>
    <definedName name="_xlnm._FilterDatabase" localSheetId="6" hidden="1">Cant_Est!$A$2:$S$6</definedName>
    <definedName name="_xlnm._FilterDatabase" localSheetId="0" hidden="1">'Carreteras Estado'!$A$2:$S$136</definedName>
    <definedName name="_xlnm._FilterDatabase" localSheetId="12" hidden="1">Cat_CCAA!$A$2:$R$29</definedName>
    <definedName name="_xlnm._FilterDatabase" localSheetId="11" hidden="1">Cat_Est!$A$2:$S$3</definedName>
    <definedName name="_xlnm._FilterDatabase" localSheetId="1" hidden="1">CCAA!$A$2:$R$120</definedName>
    <definedName name="_xlnm._FilterDatabase" localSheetId="10" hidden="1">'C-LM_CCAA'!$A$2:$R$6</definedName>
    <definedName name="_xlnm._FilterDatabase" localSheetId="9" hidden="1">'C-LM_Est'!$A$2:$R$3</definedName>
    <definedName name="_xlnm._FilterDatabase" localSheetId="13" hidden="1">CVal_Est!$A$2:$S$3</definedName>
    <definedName name="_xlnm._FilterDatabase" localSheetId="8" hidden="1">CyL_CCAA!$A$2:$R$15</definedName>
    <definedName name="_xlnm._FilterDatabase" localSheetId="7" hidden="1">CyL_Es!$A$2:$S$3</definedName>
    <definedName name="_xlnm._FilterDatabase" localSheetId="14" hidden="1">Ext_CCAA!$A$2:$R$12</definedName>
    <definedName name="_xlnm._FilterDatabase" localSheetId="16" hidden="1">Gal_CCAA!$A$2:$R$11</definedName>
    <definedName name="_xlnm._FilterDatabase" localSheetId="15" hidden="1">Gal_Est!$A$2:$S$3</definedName>
    <definedName name="_xlnm._FilterDatabase" localSheetId="22" hidden="1">LR_Est!$A$2:$S$3</definedName>
    <definedName name="_xlnm._FilterDatabase" localSheetId="17" hidden="1">Mad_Est!$A$2:$S$3</definedName>
    <definedName name="_xlnm._FilterDatabase" localSheetId="21" hidden="1">PV_CCAA!$A$2:$R$8</definedName>
    <definedName name="_xlnm._FilterDatabase" localSheetId="20" hidden="1">RMur_Est!$A$2:$S$3</definedName>
    <definedName name="_xlnm.Print_Area" localSheetId="3">And_CCAA!$A$1:$Q$31</definedName>
    <definedName name="_xlnm.Print_Area" localSheetId="2">And_Est!$A$1:$R$13</definedName>
    <definedName name="_xlnm.Print_Area" localSheetId="5">Ara_CCAA!$A$1:$Q$9</definedName>
    <definedName name="_xlnm.Print_Area" localSheetId="4">Ara_Est!$A$1:$R$21</definedName>
    <definedName name="_xlnm.Print_Area" localSheetId="6">Cant_Est!$A$1:$R$8</definedName>
    <definedName name="_xlnm.Print_Area" localSheetId="0">'Carreteras Estado'!$A$1:$R$138</definedName>
    <definedName name="_xlnm.Print_Area" localSheetId="12">Cat_CCAA!$A$1:$Q$31</definedName>
    <definedName name="_xlnm.Print_Area" localSheetId="11">Cat_Est!$A$1:$R$31</definedName>
    <definedName name="_xlnm.Print_Area" localSheetId="1">CCAA!$A$1:$Q$122</definedName>
    <definedName name="_xlnm.Print_Area" localSheetId="10">'C-LM_CCAA'!$A$1:$Q$8</definedName>
    <definedName name="_xlnm.Print_Area" localSheetId="9">'C-LM_Est'!$A$1:$R$12</definedName>
    <definedName name="_xlnm.Print_Area" localSheetId="13">CVal_Est!$A$1:$Q$24</definedName>
    <definedName name="_xlnm.Print_Area" localSheetId="8">CyL_CCAA!$A$1:$Q$17</definedName>
    <definedName name="_xlnm.Print_Area" localSheetId="7">CyL_Es!$A$1:$R$29</definedName>
    <definedName name="_xlnm.Print_Area" localSheetId="14">Ext_CCAA!$A$1:$Q$14</definedName>
    <definedName name="_xlnm.Print_Area" localSheetId="16">Gal_CCAA!$A$1:$Q$13</definedName>
    <definedName name="_xlnm.Print_Area" localSheetId="15">Gal_Est!$A$1:$R$25</definedName>
    <definedName name="_xlnm.Print_Area" localSheetId="22">LR_Est!$A$1:$R$6</definedName>
    <definedName name="_xlnm.Print_Area" localSheetId="19">Mad_CCLL!$A$1:$Q$10</definedName>
    <definedName name="_xlnm.Print_Area" localSheetId="17">Mad_Est!$A$1:$R$13</definedName>
    <definedName name="_xlnm.Print_Area" localSheetId="21">PV_CCAA!$A$1:$Q$10</definedName>
    <definedName name="_xlnm.Print_Area" localSheetId="20">RMur_Est!$A$1:$R$8</definedName>
    <definedName name="_xlnm.Print_Titles" localSheetId="3">And_CCAA!$1:$3</definedName>
    <definedName name="_xlnm.Print_Titles" localSheetId="2">And_Est!$1:$3</definedName>
    <definedName name="_xlnm.Print_Titles" localSheetId="5">Ara_CCAA!$1:$3</definedName>
    <definedName name="_xlnm.Print_Titles" localSheetId="4">Ara_Est!$1:$3</definedName>
    <definedName name="_xlnm.Print_Titles" localSheetId="6">Cant_Est!$1:$3</definedName>
    <definedName name="_xlnm.Print_Titles" localSheetId="0">'Carreteras Estado'!$1:$3</definedName>
    <definedName name="_xlnm.Print_Titles" localSheetId="12">Cat_CCAA!$1:$3</definedName>
    <definedName name="_xlnm.Print_Titles" localSheetId="11">Cat_Est!$1:$3</definedName>
    <definedName name="_xlnm.Print_Titles" localSheetId="1">CCAA!$1:$3</definedName>
    <definedName name="_xlnm.Print_Titles" localSheetId="10">'C-LM_CCAA'!$1:$3</definedName>
    <definedName name="_xlnm.Print_Titles" localSheetId="9">'C-LM_Est'!$1:$3</definedName>
    <definedName name="_xlnm.Print_Titles" localSheetId="13">CVal_Est!$1:$3</definedName>
    <definedName name="_xlnm.Print_Titles" localSheetId="8">CyL_CCAA!$1:$3</definedName>
    <definedName name="_xlnm.Print_Titles" localSheetId="7">CyL_Es!$1:$3</definedName>
    <definedName name="_xlnm.Print_Titles" localSheetId="14">Ext_CCAA!$1:$3</definedName>
    <definedName name="_xlnm.Print_Titles" localSheetId="16">Gal_CCAA!$1:$3</definedName>
    <definedName name="_xlnm.Print_Titles" localSheetId="15">Gal_Est!$1:$3</definedName>
    <definedName name="_xlnm.Print_Titles" localSheetId="22">LR_Est!$1:$3</definedName>
    <definedName name="_xlnm.Print_Titles" localSheetId="19">Mad_CCLL!$1:$3</definedName>
    <definedName name="_xlnm.Print_Titles" localSheetId="17">Mad_Est!$1:$3</definedName>
    <definedName name="_xlnm.Print_Titles" localSheetId="21">PV_CCAA!$1:$3</definedName>
    <definedName name="_xlnm.Print_Titles" localSheetId="20">RMur_Est!$1:$3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5" l="1"/>
  <c r="I6" i="25"/>
  <c r="J8" i="23"/>
  <c r="I8" i="23"/>
  <c r="J13" i="7"/>
  <c r="I13" i="7"/>
  <c r="J25" i="21"/>
  <c r="I25" i="21"/>
  <c r="J22" i="19"/>
  <c r="I22" i="19"/>
  <c r="J31" i="10"/>
  <c r="I31" i="10"/>
  <c r="J12" i="17"/>
  <c r="I12" i="17"/>
  <c r="J29" i="15"/>
  <c r="I29" i="15"/>
  <c r="J21" i="13"/>
  <c r="I21" i="13"/>
  <c r="I10" i="24" l="1"/>
  <c r="H10" i="24"/>
  <c r="I13" i="22"/>
  <c r="H13" i="22"/>
  <c r="I14" i="20"/>
  <c r="H14" i="20"/>
  <c r="I8" i="18"/>
  <c r="H8" i="18"/>
  <c r="I17" i="16"/>
  <c r="H17" i="16"/>
  <c r="J8" i="14"/>
  <c r="I8" i="14"/>
  <c r="I9" i="12" l="1"/>
  <c r="H9" i="12"/>
  <c r="H31" i="11"/>
  <c r="I31" i="11"/>
  <c r="I31" i="9"/>
  <c r="H31" i="9"/>
  <c r="J13" i="8"/>
  <c r="I13" i="8"/>
  <c r="I27" i="6" l="1"/>
  <c r="H27" i="6"/>
  <c r="H10" i="5" l="1"/>
  <c r="I10" i="5"/>
  <c r="I138" i="1" l="1"/>
  <c r="J138" i="1"/>
  <c r="H122" i="2"/>
  <c r="I122" i="2"/>
</calcChain>
</file>

<file path=xl/sharedStrings.xml><?xml version="1.0" encoding="utf-8"?>
<sst xmlns="http://schemas.openxmlformats.org/spreadsheetml/2006/main" count="4203" uniqueCount="747">
  <si>
    <t>COD.</t>
  </si>
  <si>
    <t>TITULO</t>
  </si>
  <si>
    <t>CORR.</t>
  </si>
  <si>
    <t>O/D</t>
  </si>
  <si>
    <t>TIPO</t>
  </si>
  <si>
    <t>PLANIFICACIÓN</t>
  </si>
  <si>
    <t>E-13-CA-AV-02</t>
  </si>
  <si>
    <t>R1, autopista alternativa a la A-1, El Molar, M-100, M-50 y R-12</t>
  </si>
  <si>
    <t>A-1 / RM-1</t>
  </si>
  <si>
    <t>MADRID-BURGOS</t>
  </si>
  <si>
    <t>U</t>
  </si>
  <si>
    <t>E/A</t>
  </si>
  <si>
    <t>EI en redacción</t>
  </si>
  <si>
    <t>E-13-CA-AV-03</t>
  </si>
  <si>
    <t>Cierre Norte M-50 entre A-1 y la A-6</t>
  </si>
  <si>
    <t>M-50 / M-61</t>
  </si>
  <si>
    <t>M-50 MADRID</t>
  </si>
  <si>
    <t>Estudios Previos</t>
  </si>
  <si>
    <t>L-01-CA-CL-01</t>
  </si>
  <si>
    <t>Nudo Norte de Madrid</t>
  </si>
  <si>
    <t>M-30</t>
  </si>
  <si>
    <t>MADRID</t>
  </si>
  <si>
    <t>Estudio Informativo en redacción</t>
  </si>
  <si>
    <t>E-10-CA-AV-10</t>
  </si>
  <si>
    <t>3er Carril Crevillente - Orihuela - Beniferri</t>
  </si>
  <si>
    <t>A-7</t>
  </si>
  <si>
    <t>ALICANTE</t>
  </si>
  <si>
    <t>I</t>
  </si>
  <si>
    <t>E</t>
  </si>
  <si>
    <t>E-06-CA-AV-02</t>
  </si>
  <si>
    <t>3er Carril Solares - L.P. Vizcaya</t>
  </si>
  <si>
    <t>A-8</t>
  </si>
  <si>
    <t>CANTABRIA</t>
  </si>
  <si>
    <t>PC aprobado, sin licitar obra</t>
  </si>
  <si>
    <t>E-12-CA-AV-08</t>
  </si>
  <si>
    <t>Nueva Autovía Vigo-O Porriño</t>
  </si>
  <si>
    <t>A-52</t>
  </si>
  <si>
    <t>BENAVENTE-OURENSE-O PORRIÑO</t>
  </si>
  <si>
    <t>Estudio Informativo</t>
  </si>
  <si>
    <t>E-10-CA-AV-01</t>
  </si>
  <si>
    <t>Acceso Sur Oliva</t>
  </si>
  <si>
    <t>A-38</t>
  </si>
  <si>
    <t>VALENCIA-SUECA-GANDIA-VERGEL</t>
  </si>
  <si>
    <t>E-14-CA-AV-07</t>
  </si>
  <si>
    <t>Arco Norte de Murcia D.O.:0,0 A 9,34</t>
  </si>
  <si>
    <t>MU-30</t>
  </si>
  <si>
    <t>MURCIA</t>
  </si>
  <si>
    <t>E-14-CA-AV-08</t>
  </si>
  <si>
    <t>Arco Norte de Murcia D.O.:9,34 A 17,112</t>
  </si>
  <si>
    <t>E-07-CA-AV-26</t>
  </si>
  <si>
    <t>Cigales-Simancas, aumento capacidad</t>
  </si>
  <si>
    <t>A-62</t>
  </si>
  <si>
    <t>BURGOS-PALENCIA-VALLADOLID-SALAMANCA</t>
  </si>
  <si>
    <t>Proyecto Constructivo en redacción</t>
  </si>
  <si>
    <t>E-09-CA-AV-11</t>
  </si>
  <si>
    <t>Montgat (C-31) (C-32) (B-20) - Mataró (C-32)</t>
  </si>
  <si>
    <t>A-2</t>
  </si>
  <si>
    <t>MADRID-ZARAGOZA-BARCELONA</t>
  </si>
  <si>
    <t>Pendiente licitar PC</t>
  </si>
  <si>
    <t>E-09-CA-AV-12</t>
  </si>
  <si>
    <t>Mataró (C-32) - (Tordera) (C-32)</t>
  </si>
  <si>
    <t>E-09-CA-AV-13</t>
  </si>
  <si>
    <t>Tordera - Massanet de la Selva</t>
  </si>
  <si>
    <t>PC en redacción</t>
  </si>
  <si>
    <t>E-10-CA-AV-03</t>
  </si>
  <si>
    <t>Enlace CV-32- Enlace CV-35</t>
  </si>
  <si>
    <t>VALENCIA</t>
  </si>
  <si>
    <t>E-10-CA-AV-04</t>
  </si>
  <si>
    <t>Enlace CV-35 -Enlace CV-370</t>
  </si>
  <si>
    <t>E-10-CA-AV-14</t>
  </si>
  <si>
    <t>Enlace CV-370 - Enlace A-3</t>
  </si>
  <si>
    <t>E-17-CA-AV-01</t>
  </si>
  <si>
    <t xml:space="preserve">Arrúbal y Navarrete en La Rioja </t>
  </si>
  <si>
    <t>A-68</t>
  </si>
  <si>
    <t>LA JANA-ZARAGOZA-LOGROÑO-MIRANDA</t>
  </si>
  <si>
    <t>E-17-CA-AV-02</t>
  </si>
  <si>
    <t>El Burgo de Ebro-Fuentes de Ebro</t>
  </si>
  <si>
    <t>E-17-CA-AV-03</t>
  </si>
  <si>
    <t>Fuentes de Ebro y Valdealgorfa</t>
  </si>
  <si>
    <t>EI aprobado, sin licitar PC</t>
  </si>
  <si>
    <t>E-01-CA-AV-06</t>
  </si>
  <si>
    <t>A-8077 - A-66 Valencina-Salteras</t>
  </si>
  <si>
    <t>SE-40</t>
  </si>
  <si>
    <t>CIRCUNVALACION SEVILLA</t>
  </si>
  <si>
    <t>PC redactado,  requiere actualización</t>
  </si>
  <si>
    <t>E-01-CA-AV-09</t>
  </si>
  <si>
    <t>A-8009 - A-4 sentido Córdoba</t>
  </si>
  <si>
    <t>E-01-CA-AV-10</t>
  </si>
  <si>
    <t>Variante exterior de Los Barrios - San Roque</t>
  </si>
  <si>
    <t>BARCELONA-ALGECIRAS</t>
  </si>
  <si>
    <t>E-10-CA-AV-05</t>
  </si>
  <si>
    <t>La Jana (Traiguera) - El Perelló</t>
  </si>
  <si>
    <t>DIA aprobada, sin licitar PC</t>
  </si>
  <si>
    <t>E-10-CA-AV-06</t>
  </si>
  <si>
    <t>El Perelló - Vandellós (El Perelló y L’Hospitalet de L’Infant)</t>
  </si>
  <si>
    <t>E-08-CA-AV-07</t>
  </si>
  <si>
    <t>Tramo Toledo (AP-4) - Ocaña (R-4)</t>
  </si>
  <si>
    <t>A-40</t>
  </si>
  <si>
    <t>TERUEL-CUENCA-TOLEDO-AVILA</t>
  </si>
  <si>
    <t>E-12-CA-AV-21</t>
  </si>
  <si>
    <t>A-52 (O Confurco) - Padrons</t>
  </si>
  <si>
    <t>A-57</t>
  </si>
  <si>
    <t>PONTEVEDRA</t>
  </si>
  <si>
    <t>E-12-CA-AV-22</t>
  </si>
  <si>
    <t>Padrons - Pazos de Borbén</t>
  </si>
  <si>
    <t>E-12-CA-AV-23</t>
  </si>
  <si>
    <t>Soutomaior - Vilaboa</t>
  </si>
  <si>
    <t>E-12-CA-AV-18</t>
  </si>
  <si>
    <t>Vilaboa (A-57) - O Viso</t>
  </si>
  <si>
    <t>A-59</t>
  </si>
  <si>
    <t>VILABOA-VIGO</t>
  </si>
  <si>
    <t>E-12-CA-AV-19</t>
  </si>
  <si>
    <t>O Viso - Arrufana</t>
  </si>
  <si>
    <t>E-12-CA-AV-20</t>
  </si>
  <si>
    <t xml:space="preserve">Arrufana - Aeropuerto Peinador - Autopista AP-9 </t>
  </si>
  <si>
    <t>E-12-CA-AV-10</t>
  </si>
  <si>
    <t xml:space="preserve">A Ermida - Pilarteiros </t>
  </si>
  <si>
    <t>CIRCUNVALACIÓN DE PONTEVEDRA</t>
  </si>
  <si>
    <t>E-12-CA-AV-25</t>
  </si>
  <si>
    <t>Sotomayor - Pazos de Borbén</t>
  </si>
  <si>
    <t>A CORUÑA-O CONFURCO</t>
  </si>
  <si>
    <t>E-09-CA-AV-19</t>
  </si>
  <si>
    <t>Ribes de Freser - La Molina</t>
  </si>
  <si>
    <t>N-152</t>
  </si>
  <si>
    <t>GIRONA</t>
  </si>
  <si>
    <t>E-14-CA-AV-03</t>
  </si>
  <si>
    <t>Conexión de A-7 con la  Autovía del Reguerón</t>
  </si>
  <si>
    <t>A-33</t>
  </si>
  <si>
    <t>CIEZA-FUENTE LA HIGUERA</t>
  </si>
  <si>
    <t>E-12-CA-AV-14</t>
  </si>
  <si>
    <t>Autovía A-76. Tramo: Ponferrada-Ourense</t>
  </si>
  <si>
    <t>A-76</t>
  </si>
  <si>
    <t>PONFERRADA - ORENSE</t>
  </si>
  <si>
    <t>E-07-CA-AV-05</t>
  </si>
  <si>
    <t>Tramo Olivares de Duero - Tudela de Duero, de la Autovía A-11</t>
  </si>
  <si>
    <t>A-11</t>
  </si>
  <si>
    <t>SORIA-ARANDA-VALLADOLID-TORDESILLAS-ZAMORA-S. MARTIN DE P.</t>
  </si>
  <si>
    <t>E-07-CA-AV-06</t>
  </si>
  <si>
    <t>Tramo Castrillo de la Vega - Límite Provincial Valladolid/Burgos, de la Autovía A-11</t>
  </si>
  <si>
    <t>E-07-CA-AV-07</t>
  </si>
  <si>
    <t>Tramo Límite Provincial Valladolid/Burgos - Quintanilla de Arriba, de la Autovía A-11</t>
  </si>
  <si>
    <t>E-07-CA-AV-08</t>
  </si>
  <si>
    <t>Tramo Quintanilla de Arriba - Olivares de Duero, de la Autovía A-11</t>
  </si>
  <si>
    <t>E-07-CA-AV-09</t>
  </si>
  <si>
    <t>Zamora - Ricobayo</t>
  </si>
  <si>
    <t>E-07-CA-AV-10</t>
  </si>
  <si>
    <t>Ricobayo - Fonfría</t>
  </si>
  <si>
    <t>E-07-CA-AV-11</t>
  </si>
  <si>
    <t>Fonfría - Alcañices</t>
  </si>
  <si>
    <t>E-07-CA-AV-12</t>
  </si>
  <si>
    <t>Alcañices - San Martín del Pedroso</t>
  </si>
  <si>
    <t>E-07-CA-AV-17</t>
  </si>
  <si>
    <t>Los Rábanos (A-11) – Fuensaúco</t>
  </si>
  <si>
    <t>A-15</t>
  </si>
  <si>
    <t>TUDELA-SORIA-MEDINACELI</t>
  </si>
  <si>
    <t>E-07-CA-AV-18</t>
  </si>
  <si>
    <t>Fuensaúco – Villar del Campo</t>
  </si>
  <si>
    <t>E-07-CA-AV-19</t>
  </si>
  <si>
    <t>Villar del Campo – Ágreda Oeste</t>
  </si>
  <si>
    <t>E-07-CA-AV-20</t>
  </si>
  <si>
    <t>Ágreda Este – Límite provincial de Zaragoza/Navarra</t>
  </si>
  <si>
    <t>E-07-CA-AV-21</t>
  </si>
  <si>
    <t>Límite provincial de Zaragoza/Navarra – Tudela (nudo AP-15/AP-68)</t>
  </si>
  <si>
    <t>E-12-CA-AV-15</t>
  </si>
  <si>
    <t>Barreiros –Foz de la autovía A-82: Barreiros-San Cibrao</t>
  </si>
  <si>
    <t>A-74</t>
  </si>
  <si>
    <t>BARREIROS-SAN CIPRIAN</t>
  </si>
  <si>
    <t>E-12-CA-AV-16</t>
  </si>
  <si>
    <t>Foz - Burela</t>
  </si>
  <si>
    <t>DIA aprobada, pendiente licitar PC</t>
  </si>
  <si>
    <t>E-12-CA-AV-17</t>
  </si>
  <si>
    <t>Burela - San Ciprián</t>
  </si>
  <si>
    <t>E-07-CA-AV-13</t>
  </si>
  <si>
    <t>Autovía Valladolid-León, tramo Villanubla-Santas Martas.</t>
  </si>
  <si>
    <t>A-60</t>
  </si>
  <si>
    <t>VALLADOLID-LEON</t>
  </si>
  <si>
    <t>E-07-CA-AV-01</t>
  </si>
  <si>
    <t>Tramo Santo Domingo de la Calzada - Villamayor del Río, de la Autovía del Camino de Santiago</t>
  </si>
  <si>
    <t>A-12</t>
  </si>
  <si>
    <t>PAMPLONA-LOGROÑO-BURGOS</t>
  </si>
  <si>
    <t>E-07-CA-AV-02</t>
  </si>
  <si>
    <t>Tramo Villamayor del Río-Villafranca de los Montes de Oca, de la Autovía-12 del Camino de Santiago</t>
  </si>
  <si>
    <t>E-07-CA-AV-03</t>
  </si>
  <si>
    <t>Tramo  Villafranca Montes de Oca – Ibeas de Juarros, de la Autovía-12 del Camino de Santiago</t>
  </si>
  <si>
    <t>E-07-CA-AV-14</t>
  </si>
  <si>
    <t>Montorio - Santa Cruz del Tozo</t>
  </si>
  <si>
    <t>A-73</t>
  </si>
  <si>
    <t>BURGOS - AGUILAR DE CAMPOO</t>
  </si>
  <si>
    <t>E-07-CA-AV-15</t>
  </si>
  <si>
    <t>Santa Cruz del Tozo - Pedrosa de Valdelucio</t>
  </si>
  <si>
    <t>E-07-CA-AV-16</t>
  </si>
  <si>
    <t>Quintaortuño - Montorio</t>
  </si>
  <si>
    <t>E-12-CA-AV-24</t>
  </si>
  <si>
    <t>Variante de A Estrada</t>
  </si>
  <si>
    <t>N-640</t>
  </si>
  <si>
    <t>E-12-CA-AV-01</t>
  </si>
  <si>
    <t>Variante Norte de Ourense en la A-56</t>
  </si>
  <si>
    <t>A-56</t>
  </si>
  <si>
    <t>LUGO-OURENSE</t>
  </si>
  <si>
    <t>E-12-CA-AV-02</t>
  </si>
  <si>
    <t>Tramo Ourense - Cambeo en la A-56</t>
  </si>
  <si>
    <t>E-12-CA-AV-03</t>
  </si>
  <si>
    <t>Enlace de Chantada Norte - Taboada</t>
  </si>
  <si>
    <t>E-12-CA-AV-04</t>
  </si>
  <si>
    <t>Taboada - Narón</t>
  </si>
  <si>
    <t>E-12-CA-AV-05</t>
  </si>
  <si>
    <t>Narón - Guntín</t>
  </si>
  <si>
    <t>E-12-CA-AV-09</t>
  </si>
  <si>
    <t xml:space="preserve">A-76  Monforte de Lemos - Chantada  A-56 </t>
  </si>
  <si>
    <t>A-72</t>
  </si>
  <si>
    <t>MONFORTE - CHANTADA</t>
  </si>
  <si>
    <t>EI y DIA aprobados, pendiente licitar PC</t>
  </si>
  <si>
    <t>E-14-CA-AV-01</t>
  </si>
  <si>
    <t>Tramo Yecla - Frontera Murcia / Albacete de la A-33</t>
  </si>
  <si>
    <t>E-14-CA-AV-02</t>
  </si>
  <si>
    <t>Tramo Frontera Murcia / Albacete - A-31 de la A-33</t>
  </si>
  <si>
    <t>E-01-CA-AV-01</t>
  </si>
  <si>
    <t>Tramo Villanueva del Arzobispo - Arroyo del Ojanco, de la Autovía A-32</t>
  </si>
  <si>
    <t>A-32</t>
  </si>
  <si>
    <t>LINARES-ALBACETE</t>
  </si>
  <si>
    <t>E-01-CA-AV-02</t>
  </si>
  <si>
    <t>Tramo Arroyo del Ojanco - Puente de Génave, de la Autovía A-32</t>
  </si>
  <si>
    <t>E-01-CA-AV-03</t>
  </si>
  <si>
    <t>Tramo Puente de Génave - Límite Provincial Jaén/Albacete, de la Autovía A-32</t>
  </si>
  <si>
    <t>E-08-CA-AV-01</t>
  </si>
  <si>
    <t>Tramo Límite Provincial Jaén/Albacete - Reolid, de la Autovía A-32</t>
  </si>
  <si>
    <t>E-08-CA-AV-02</t>
  </si>
  <si>
    <t>Tramo Reolid - Robledo, de la Autovía A-32</t>
  </si>
  <si>
    <t>E-08-CA-AV-03</t>
  </si>
  <si>
    <t>Tramo Robledo - CM-313, de la Autovía A-32</t>
  </si>
  <si>
    <t>E-08-CA-AV-04</t>
  </si>
  <si>
    <t>Tramo CM-313 - Belazote (Oeste), de la Autovía A-32</t>
  </si>
  <si>
    <t>E-09-CA-AV-03</t>
  </si>
  <si>
    <t>Alfarrás (L.P. Lérida) - Alcampell</t>
  </si>
  <si>
    <t>A-14</t>
  </si>
  <si>
    <t>LLEIDA - VIELLA</t>
  </si>
  <si>
    <t>E-09-CA-AV-04</t>
  </si>
  <si>
    <t>Alcampell - Purroy de la Solana</t>
  </si>
  <si>
    <t>E-09-CA-AV-05</t>
  </si>
  <si>
    <t>Purroy de la Solana - Benabarre Este</t>
  </si>
  <si>
    <t>E-09-CA-AV-06</t>
  </si>
  <si>
    <t>Benabarre Este - Viacamp</t>
  </si>
  <si>
    <t>E-09-CA-AV-07</t>
  </si>
  <si>
    <t>Viacamp - Puente de Montañana</t>
  </si>
  <si>
    <t>E-09-CA-AV-08</t>
  </si>
  <si>
    <t>Puente de Montañana - Sopeira</t>
  </si>
  <si>
    <t>E-09-CA-AV-09</t>
  </si>
  <si>
    <t>Sopeira - Boca Sur del Tunel de Vielha</t>
  </si>
  <si>
    <t>Pendiente nuevo EI</t>
  </si>
  <si>
    <t>E-09-CA-AV-10</t>
  </si>
  <si>
    <t>Boca Norte del Tunel de Viella - Canejan</t>
  </si>
  <si>
    <t>E-07-CA-AV-22</t>
  </si>
  <si>
    <t>Villalpando (A-6) - Villafrechós</t>
  </si>
  <si>
    <t>A-65</t>
  </si>
  <si>
    <t>BENAVENTE-PALENCIA</t>
  </si>
  <si>
    <t>E-07-CA-AV-23</t>
  </si>
  <si>
    <t>Villafrechós - Ampudia</t>
  </si>
  <si>
    <t>E-07-CA-AV-24</t>
  </si>
  <si>
    <t>Ampudia - Palencia</t>
  </si>
  <si>
    <t>E-02-CA-AV-05</t>
  </si>
  <si>
    <t>Variante de Jaca en las autovías A-21 y A-23</t>
  </si>
  <si>
    <t>A-21</t>
  </si>
  <si>
    <t>JACA-PAMPLONA</t>
  </si>
  <si>
    <t>E-02-CA-AV-06</t>
  </si>
  <si>
    <t>Tramo Sigües - Tiermas de la A-21</t>
  </si>
  <si>
    <t>E-02-CA-AV-07</t>
  </si>
  <si>
    <t>Tramo Frontera Zaragoza/Huesca - Puente de la Reina de Jaca de la A-21</t>
  </si>
  <si>
    <t>E-10-CA-AV-11</t>
  </si>
  <si>
    <t>Acondicionamiento Puerto Querol: Barranco de la Bora-Masía de La Torreta</t>
  </si>
  <si>
    <t>N-232</t>
  </si>
  <si>
    <t>CASTELLON</t>
  </si>
  <si>
    <t>E-07-CA-AV-25</t>
  </si>
  <si>
    <t>Peñaflor de Hornija - Santas Martas</t>
  </si>
  <si>
    <t>E-09-CA-AV-17</t>
  </si>
  <si>
    <t xml:space="preserve">Vial Puerto-Aeropuerto </t>
  </si>
  <si>
    <t>-</t>
  </si>
  <si>
    <t xml:space="preserve">BARCELONA </t>
  </si>
  <si>
    <t>En Fase de Planificación los tramos C-31/B-250 y Poligon Pratcnc-ZAL</t>
  </si>
  <si>
    <t>E-09-CA-AV-18</t>
  </si>
  <si>
    <t>Plataforma BUS-VAO Molins de Rei-AV Diagonal</t>
  </si>
  <si>
    <t>E-13-CA-AV-05</t>
  </si>
  <si>
    <t>Arturo Soria - Alcalá de Henares</t>
  </si>
  <si>
    <t>E-13-CA-AV-06</t>
  </si>
  <si>
    <t>Plataforma TP enlace M.45-enlace M-50</t>
  </si>
  <si>
    <t>M-45</t>
  </si>
  <si>
    <t>E-13-CA-AV-07</t>
  </si>
  <si>
    <t>M-40 calzada de servicios M-11-M-201</t>
  </si>
  <si>
    <t>M-40</t>
  </si>
  <si>
    <t>PC aprobado, sin licitar obra, revocado</t>
  </si>
  <si>
    <t>E-13-CA-AV-08</t>
  </si>
  <si>
    <t>M-40 calzada de servicios M-201-Nudo Supersur</t>
  </si>
  <si>
    <t>E-13-CA-AV-09</t>
  </si>
  <si>
    <t>M-40 calzada de servicios Nudo Supersur-A-5</t>
  </si>
  <si>
    <t>E-06-CA-AV-01</t>
  </si>
  <si>
    <t>La Encina -Torrelavega</t>
  </si>
  <si>
    <t>E-06-CA-AV-03</t>
  </si>
  <si>
    <t>Sierrapando - Barreda</t>
  </si>
  <si>
    <t>A-67</t>
  </si>
  <si>
    <t>E-10-CA-AV-12</t>
  </si>
  <si>
    <t>Acceso Aeropuerto de Alicante</t>
  </si>
  <si>
    <t>N-338</t>
  </si>
  <si>
    <t>E-10-CA-AV-13</t>
  </si>
  <si>
    <t>Acondicionamiento enlace Tres Caminos en Cadiz</t>
  </si>
  <si>
    <t>A-4, A-48 y CA-33</t>
  </si>
  <si>
    <t>CADIZ</t>
  </si>
  <si>
    <t>A-16-CA-AV-01</t>
  </si>
  <si>
    <t>Boroa - Lemoa - Igorre</t>
  </si>
  <si>
    <t>N-240</t>
  </si>
  <si>
    <t>BIZKAIA</t>
  </si>
  <si>
    <t>A-16-CA-AV-02</t>
  </si>
  <si>
    <t>Corredor Bolue - Universidad - Aeropuerto</t>
  </si>
  <si>
    <t xml:space="preserve">Proyecto Constructivo en redacción. </t>
  </si>
  <si>
    <t>A-16-CA-AV-03</t>
  </si>
  <si>
    <t>Enlace Kukularra - Enekuri</t>
  </si>
  <si>
    <t>N-637</t>
  </si>
  <si>
    <t>A-16-CA-AV-04</t>
  </si>
  <si>
    <t>Ampliación AP-8 Amorebieta - Durango</t>
  </si>
  <si>
    <t>AP-8</t>
  </si>
  <si>
    <t>A-16-CA-AV-05</t>
  </si>
  <si>
    <t>Ampliación a 6 carriles Andoain - Aduna (A-15)</t>
  </si>
  <si>
    <t>GIPUZKOA</t>
  </si>
  <si>
    <t>Proyecto de construcción</t>
  </si>
  <si>
    <t>A-01-CA-AV-01</t>
  </si>
  <si>
    <t>AUTOVÍA JAÉN - CORDOBA: DUPLICACION DE CALZADA DE LA A-306. TORREDONJIMENO - EL CARPIO</t>
  </si>
  <si>
    <t>A-306</t>
  </si>
  <si>
    <t>UBEDA-JAEN-ESTEPA</t>
  </si>
  <si>
    <t>A-01-CA-AV-02</t>
  </si>
  <si>
    <t>AUTOVÍA DE LA CUENCA MINERA: CONEXIÓN N-435 CON A-66 (RUTA DE LA PLATA)</t>
  </si>
  <si>
    <t>A-316</t>
  </si>
  <si>
    <t>A-01-CA-AV-03</t>
  </si>
  <si>
    <t xml:space="preserve">AUTOVIA DEL ALMANZORA A-334 : TRAMO BAZA - PURCHENA </t>
  </si>
  <si>
    <t>A-334</t>
  </si>
  <si>
    <t>Anteproyecto</t>
  </si>
  <si>
    <t>A-01-CA-AV-04</t>
  </si>
  <si>
    <t>AUTOVIA DEL OLIVAR: ÚBEDA-JAÉN-LUCENA-ESTEPA</t>
  </si>
  <si>
    <t>A-318</t>
  </si>
  <si>
    <t>A-01-CA-AV-05</t>
  </si>
  <si>
    <t>AUTOVIA A-384 ARCOS-ALGODONALES Y ANTEQUERA-COLONIA SANTA ANA</t>
  </si>
  <si>
    <t>A-384</t>
  </si>
  <si>
    <t>A-09-CA-AV-02</t>
  </si>
  <si>
    <t>Tercer carril reversible C-16 entre Berga y Bagá</t>
  </si>
  <si>
    <t>C-16</t>
  </si>
  <si>
    <t>EJE DEL LLOBREGAT</t>
  </si>
  <si>
    <t>A-09-CA-AV-03</t>
  </si>
  <si>
    <t xml:space="preserve">Tercer carril C-17 </t>
  </si>
  <si>
    <t>C-17</t>
  </si>
  <si>
    <t>BARCELONA-RIPOLL</t>
  </si>
  <si>
    <t>A-09-CA-AV-04</t>
  </si>
  <si>
    <t xml:space="preserve">Desdoblamiento de la C-66 entre Banyolas y Besalú </t>
  </si>
  <si>
    <t>C-66</t>
  </si>
  <si>
    <t>PALAFRUGELL-BESALÚ</t>
  </si>
  <si>
    <t>A-09-CA-AV-05</t>
  </si>
  <si>
    <t>Prolongación C-32 desde Tordera a Lloret de Mar.</t>
  </si>
  <si>
    <t>C-32</t>
  </si>
  <si>
    <t>CORREDOR DEL MEDITERRANI</t>
  </si>
  <si>
    <t>A-09-CA-AV-06</t>
  </si>
  <si>
    <t>C-53 y C-26 Tárrage-Balaguer-Alfarràs</t>
  </si>
  <si>
    <t>C-53</t>
  </si>
  <si>
    <t>TARREGA-BALAGUER</t>
  </si>
  <si>
    <t>A-09-CA-AV-07</t>
  </si>
  <si>
    <t>Carreteras C-12 y N-340 Desdoblament entre Sant Carles de la Rápita y Amposta</t>
  </si>
  <si>
    <t>C-12</t>
  </si>
  <si>
    <t>AMPOSTA-LLEIDA</t>
  </si>
  <si>
    <t>A-13-CA-AV-01</t>
  </si>
  <si>
    <t>Desdoblamiento M-600, entre la A-5 y la M-501</t>
  </si>
  <si>
    <t>M-600</t>
  </si>
  <si>
    <t>NAVALCARNERO-VILLANUEVA DE LA CAÑADA</t>
  </si>
  <si>
    <t>A-13-CA-AV-02</t>
  </si>
  <si>
    <t>Nuevo trazado M-600, entre M-501 y M-503</t>
  </si>
  <si>
    <t>A-13-CA-AV-03</t>
  </si>
  <si>
    <t>Desdoblamiento M-100 entre la R2 y la M-111</t>
  </si>
  <si>
    <t>M-100</t>
  </si>
  <si>
    <t>ALCALA DE HENARES A-2 - SAN SEBASTIÁN DE LOS REYES A-1</t>
  </si>
  <si>
    <t>A-13-CA-AV-04</t>
  </si>
  <si>
    <t>Desdoblamiento M-224 entre la M-203 y la M-300 en Torres de la Alameda</t>
  </si>
  <si>
    <t>M-224</t>
  </si>
  <si>
    <t>M-203 - TIELMES</t>
  </si>
  <si>
    <t>A-13-CA-AV-05</t>
  </si>
  <si>
    <t>M-300</t>
  </si>
  <si>
    <t>ALCALÁ DE HENARES - ARGANDA</t>
  </si>
  <si>
    <t>A-13-CA-AV-06</t>
  </si>
  <si>
    <t>Desdoblamiento M-506 entre el enlace con la A-4 en Pinto y el enlace con la A-3 y la M-300 en Arganda del Rey.</t>
  </si>
  <si>
    <t>M-506</t>
  </si>
  <si>
    <t>VILLAVICIOSA DE ODÓN - ARGANDA</t>
  </si>
  <si>
    <t>A-13-CA-AV-07</t>
  </si>
  <si>
    <t xml:space="preserve">M-410 Prolongación desde el enlace con la A-42 en Parla hasta el enlace con la A-4 y la M-506 en Pinto. </t>
  </si>
  <si>
    <t>M-410</t>
  </si>
  <si>
    <t>MORALEJA DE ENMEDIO - VALDEMORO</t>
  </si>
  <si>
    <t>A-13-CA-AV-08</t>
  </si>
  <si>
    <t>M-410. Futuro desdoblamiento del tramo entre el enlace con la A-5 en Arroyomolinos y el enlace con la A-42 en Parla.</t>
  </si>
  <si>
    <t>A-13-CA-AV-09</t>
  </si>
  <si>
    <t>M-404, entre al A-5 y la M-307</t>
  </si>
  <si>
    <t>M-404</t>
  </si>
  <si>
    <t>NAVALCARNERO - VILLAREJO DE SALVANÉS</t>
  </si>
  <si>
    <t>A-13-CA-AV-10</t>
  </si>
  <si>
    <t>Concesión MP-203 y Puesta en Servicio</t>
  </si>
  <si>
    <t>MP-203</t>
  </si>
  <si>
    <t>M-203 Y R-3</t>
  </si>
  <si>
    <t>PC aprobado pendiente licitar obra</t>
  </si>
  <si>
    <t>A-13-CA-AV-11</t>
  </si>
  <si>
    <t>Duplicación M-113 entre M-111 y la N-320</t>
  </si>
  <si>
    <t>M-103</t>
  </si>
  <si>
    <t>PARACUELLOS DE JARAMA - TORRELAGUNA</t>
  </si>
  <si>
    <t>EI caducado, requiere Nuevo EI</t>
  </si>
  <si>
    <t>A-13-CA-AV-12</t>
  </si>
  <si>
    <t>Duplicación M-601</t>
  </si>
  <si>
    <t>M-601</t>
  </si>
  <si>
    <t>COLLADO VILLALBA-VALLADOLID</t>
  </si>
  <si>
    <t>A-13-CA-AV-14</t>
  </si>
  <si>
    <t>Duplicación M-121</t>
  </si>
  <si>
    <t>M-121</t>
  </si>
  <si>
    <t>ALCALÁ DE HENARES  - AZUQUECA DE HENARES</t>
  </si>
  <si>
    <t>A-07-CA-AV-01</t>
  </si>
  <si>
    <t>Santa María del Tiétar-Piedralaves</t>
  </si>
  <si>
    <t>CL-501</t>
  </si>
  <si>
    <t>ÁVILA</t>
  </si>
  <si>
    <t>A-07-CA-AV-02</t>
  </si>
  <si>
    <t>Ávila - A-6</t>
  </si>
  <si>
    <t>A-07-CA-AV-04</t>
  </si>
  <si>
    <t>León - La Bañeza</t>
  </si>
  <si>
    <t>CL-622</t>
  </si>
  <si>
    <t>LEON</t>
  </si>
  <si>
    <t>A-07-CA-AV-05</t>
  </si>
  <si>
    <t>Villablino - Piedrafita</t>
  </si>
  <si>
    <t>CL-626</t>
  </si>
  <si>
    <t>A-07-CA-AV-07</t>
  </si>
  <si>
    <t>Toreno - Páramo</t>
  </si>
  <si>
    <t>CL-631</t>
  </si>
  <si>
    <t>A-07-CA-AV-09</t>
  </si>
  <si>
    <t>Palencia - Carrión</t>
  </si>
  <si>
    <t>CL-615</t>
  </si>
  <si>
    <t>PALENCIA</t>
  </si>
  <si>
    <t>A-07-CA-AV-10</t>
  </si>
  <si>
    <t>Salamanca - Alba de Tormes</t>
  </si>
  <si>
    <t>CL-510</t>
  </si>
  <si>
    <t>SALAMANCA</t>
  </si>
  <si>
    <t>A-07-CA-AV-11</t>
  </si>
  <si>
    <t>Segovia - Santa María Real de Nieva</t>
  </si>
  <si>
    <t>CL-605</t>
  </si>
  <si>
    <t>SEGOVIA</t>
  </si>
  <si>
    <t>A-07-CA-AV-13</t>
  </si>
  <si>
    <t>Ágreda - Almazán (N-111)</t>
  </si>
  <si>
    <t>CL-101</t>
  </si>
  <si>
    <t>SORIA</t>
  </si>
  <si>
    <t>A-07-CA-AV-14</t>
  </si>
  <si>
    <t>Medina del Campo – CL-601</t>
  </si>
  <si>
    <t>CL-602</t>
  </si>
  <si>
    <t>VALLADOLID</t>
  </si>
  <si>
    <t>A-07-CA-AV-15</t>
  </si>
  <si>
    <t>Ronda Supersur (Simancas - Tudela de Duero)</t>
  </si>
  <si>
    <t>CL-600</t>
  </si>
  <si>
    <t>A-07-CA-CL-08</t>
  </si>
  <si>
    <t>L. P. León- N525</t>
  </si>
  <si>
    <t>ZA-125</t>
  </si>
  <si>
    <t>ZAMORA</t>
  </si>
  <si>
    <t>A-11-CA-AV-01</t>
  </si>
  <si>
    <t>Moraleja oeste - Portugal</t>
  </si>
  <si>
    <t>EX-A1</t>
  </si>
  <si>
    <t>Autovía del Norte de Extremadura</t>
  </si>
  <si>
    <t>A-11-CA-AV-02</t>
  </si>
  <si>
    <t>Zafra (  A-66 ) - Alconera</t>
  </si>
  <si>
    <t>EX-A3</t>
  </si>
  <si>
    <t>Autovía 3 de Extremadura</t>
  </si>
  <si>
    <t>A-11-CA-AV-03</t>
  </si>
  <si>
    <t>Alconera - Burguillos del Cerro</t>
  </si>
  <si>
    <t>A-11-CA-AV-04</t>
  </si>
  <si>
    <t>Burguillos del Cerro - Brovales</t>
  </si>
  <si>
    <t>A-11-CA-AV-05</t>
  </si>
  <si>
    <t>Brovales - Jerez de los Caballeros</t>
  </si>
  <si>
    <t>A-11-CA-AV-06</t>
  </si>
  <si>
    <t>A-66  - PK 21,9</t>
  </si>
  <si>
    <t>EX-A4</t>
  </si>
  <si>
    <t>Autovía 4 de Extremadura</t>
  </si>
  <si>
    <t>A-11-CA-AV-07</t>
  </si>
  <si>
    <t>PK 21,9 - Villar del Rey</t>
  </si>
  <si>
    <t>A-11-CA-AV-08</t>
  </si>
  <si>
    <t>Villar del Rey - Bótoa</t>
  </si>
  <si>
    <t>A-11-CA-AV-09</t>
  </si>
  <si>
    <t xml:space="preserve">Bótoa -  A-5 </t>
  </si>
  <si>
    <t>A-02-CA-AV-01</t>
  </si>
  <si>
    <t>El Quinto Cinturón de Zaragoza,</t>
  </si>
  <si>
    <t>ARA-01</t>
  </si>
  <si>
    <t>BURGO DE EBRO - LA MUELA</t>
  </si>
  <si>
    <t>A-02-CA-AV-03</t>
  </si>
  <si>
    <t>La Autovía Cariñena - Gallur,</t>
  </si>
  <si>
    <t>ARA-02</t>
  </si>
  <si>
    <t>CARIÑENA - GALLUR</t>
  </si>
  <si>
    <t>A-02-CA-AV-05</t>
  </si>
  <si>
    <t>El desdoblamiento de la A-127 Gallur – Ejea de los Caballeros</t>
  </si>
  <si>
    <t>ARA-03</t>
  </si>
  <si>
    <t>AUTOPISTA CINCO VILLAS</t>
  </si>
  <si>
    <t>A-02-CA-AV-06</t>
  </si>
  <si>
    <t>Conexión de la A-138 (Barbastro-Bielsa) con la A-139 (Castejón de Sos-Benasque).</t>
  </si>
  <si>
    <t>A-12-CA-AV-01</t>
  </si>
  <si>
    <t>VAP Santiago - N-541. A Estrada - Cerdedo / Forcarei (N-541).</t>
  </si>
  <si>
    <t>AG-59</t>
  </si>
  <si>
    <t>SANTIAGO - A ESTRADA</t>
  </si>
  <si>
    <t>A-12-CA-AV-02</t>
  </si>
  <si>
    <t xml:space="preserve">VAP Santiago - N-541. A Ramallosa - A Estrada </t>
  </si>
  <si>
    <t>A-12-CA-AV-03</t>
  </si>
  <si>
    <t xml:space="preserve">VAP da Costa Norte. Resto de Tramos </t>
  </si>
  <si>
    <t>AG-14 - CG-1.4</t>
  </si>
  <si>
    <t>CARBALLO-BERDOIAS-CEE</t>
  </si>
  <si>
    <t>A-12-CA-AV-04</t>
  </si>
  <si>
    <t>VAP Santiago - Costa da Morte</t>
  </si>
  <si>
    <t>SANTIAGO-CARBALLO</t>
  </si>
  <si>
    <t>A-12-CA-AV-05</t>
  </si>
  <si>
    <t>VAP alternativa á PO-531 Pontevedra - Vilagarcía, Curro - Baión (Enlace coa N-640)</t>
  </si>
  <si>
    <t>PO-531</t>
  </si>
  <si>
    <t>PONTEVEDRA-VILAGARICA</t>
  </si>
  <si>
    <t>A-12-CA-AV-06</t>
  </si>
  <si>
    <t>Ronda Bulevar de Ourense</t>
  </si>
  <si>
    <t>ORENSE</t>
  </si>
  <si>
    <t>A-12-CA-AV-07</t>
  </si>
  <si>
    <t>Ronda de Vigo, Balsa - Saiáns - Porto do Molle</t>
  </si>
  <si>
    <t>VIGO</t>
  </si>
  <si>
    <t>A-12-CA-AV-08</t>
  </si>
  <si>
    <t>Ronda de Vigo, Balaidos - Buenos Aires</t>
  </si>
  <si>
    <t>A-08-CA-AV-01</t>
  </si>
  <si>
    <t>La conexión entre Ciudad- Real y Toledo. CM-42 desde Consuegra con la N-401 pasando por Urda.</t>
  </si>
  <si>
    <t>CM-4116</t>
  </si>
  <si>
    <t>CIUDAD REAL - TOLEDO</t>
  </si>
  <si>
    <t>A-08-CA-AV-02</t>
  </si>
  <si>
    <t>La conexión entre Albacete y Cuenca.</t>
  </si>
  <si>
    <t>CM-220</t>
  </si>
  <si>
    <t>ALBACETE - CUENCA</t>
  </si>
  <si>
    <t>A-08-CA-AV-03</t>
  </si>
  <si>
    <t>La prolongación de la CM-45 (Autovía del IV Centenario), desde Granátula de Calatrava hasta la A-32</t>
  </si>
  <si>
    <t>CM-45</t>
  </si>
  <si>
    <t>AUTOVIA IV CENTENARIO</t>
  </si>
  <si>
    <t>AAPP</t>
  </si>
  <si>
    <t>LONG        (km)</t>
  </si>
  <si>
    <t>CAPEX    (M€)</t>
  </si>
  <si>
    <t>OPEX difer.  anual</t>
  </si>
  <si>
    <t>Ahorro  Tiempo anual</t>
  </si>
  <si>
    <t>Ahorro  Costes anual</t>
  </si>
  <si>
    <t>Ahorro Amb. y Soc. anual</t>
  </si>
  <si>
    <t>TIR Social</t>
  </si>
  <si>
    <t>(Miles de euros)</t>
  </si>
  <si>
    <t xml:space="preserve">Ratio            B/C </t>
  </si>
  <si>
    <t>M€ S/IVA</t>
  </si>
  <si>
    <t>Actuaciones de carreteras por ámbito:  CCAA</t>
  </si>
  <si>
    <t>Actuaciones de carreteras por ámbito:  Administración General del Estado</t>
  </si>
  <si>
    <t>Actuaciones de carreteras por ámbito: CCAA (valores CAPEX S/IVA)</t>
  </si>
  <si>
    <t>Actuaciones de carreteras por ámbito: Administración General del Estado (valores CAPEX S/IVA)</t>
  </si>
  <si>
    <t>Desdoblamiento M300, entre el enlace con M224 en Torres de la Alameda y el enlace con A3 y la M506 en Arganda del Rey.</t>
  </si>
  <si>
    <t>PV</t>
  </si>
  <si>
    <t>AN</t>
  </si>
  <si>
    <t>CT</t>
  </si>
  <si>
    <t>MD</t>
  </si>
  <si>
    <t>CL</t>
  </si>
  <si>
    <t>EX</t>
  </si>
  <si>
    <t>AR</t>
  </si>
  <si>
    <t>GA</t>
  </si>
  <si>
    <t>CM</t>
  </si>
  <si>
    <t>PC sin adjudicar</t>
  </si>
  <si>
    <t>Obras licitadas</t>
  </si>
  <si>
    <t>EI aprobado; 2 tramos PC en redacción y uno pendiente de adjudicar</t>
  </si>
  <si>
    <t>Pendiente adjudicar PC</t>
  </si>
  <si>
    <t>PC en redacción a aprobar en 2017</t>
  </si>
  <si>
    <t>PC aprobado sin licitar obra</t>
  </si>
  <si>
    <t>PC aprobado, en proceso de licitar obra</t>
  </si>
  <si>
    <t>E-02-CA-AV-08</t>
  </si>
  <si>
    <t>E-02-CA-AV-09</t>
  </si>
  <si>
    <t>E-02-CA-AV-10</t>
  </si>
  <si>
    <t>E-02-CA-AV-16</t>
  </si>
  <si>
    <t>Puente La Reina-Fago</t>
  </si>
  <si>
    <t>Siétamo-Huesca</t>
  </si>
  <si>
    <t>Acondicionamiento Congosto de Ventamillo-Campo</t>
  </si>
  <si>
    <t>Variante de Alcorisa</t>
  </si>
  <si>
    <t>A-22</t>
  </si>
  <si>
    <t>N-260</t>
  </si>
  <si>
    <t>N-221</t>
  </si>
  <si>
    <t>SIÉTAMO-HUESCA</t>
  </si>
  <si>
    <t>CONGOSTO-CAMPO</t>
  </si>
  <si>
    <t>CIRCUNVALACIÓN ALCORISA</t>
  </si>
  <si>
    <t>Mad</t>
  </si>
  <si>
    <t>Cantabria</t>
  </si>
  <si>
    <t>Val</t>
  </si>
  <si>
    <t>Murcia</t>
  </si>
  <si>
    <t>CyL</t>
  </si>
  <si>
    <t>Cat</t>
  </si>
  <si>
    <t>Rioja</t>
  </si>
  <si>
    <t>Aragón</t>
  </si>
  <si>
    <t>And</t>
  </si>
  <si>
    <t>C-M</t>
  </si>
  <si>
    <t>Gal</t>
  </si>
  <si>
    <t>Lrioja</t>
  </si>
  <si>
    <t>Ext</t>
  </si>
  <si>
    <t>Arag</t>
  </si>
  <si>
    <t>CLM</t>
  </si>
  <si>
    <t>Análisis C/B</t>
  </si>
  <si>
    <t>Soterramiento A-5</t>
  </si>
  <si>
    <t>A-5</t>
  </si>
  <si>
    <t>Ayto</t>
  </si>
  <si>
    <t>Soterramiento A-42 Getafe</t>
  </si>
  <si>
    <t>A-42</t>
  </si>
  <si>
    <t>CAM</t>
  </si>
  <si>
    <t>Soterramiento Castellana Norte</t>
  </si>
  <si>
    <t>Pº Castellana</t>
  </si>
  <si>
    <t>Cierre norte M-30</t>
  </si>
  <si>
    <t>Nudo norte de Madrid</t>
  </si>
  <si>
    <t xml:space="preserve">PC </t>
  </si>
  <si>
    <t>Túnel Este-Oeste</t>
  </si>
  <si>
    <t>Pº Castellana - A6</t>
  </si>
  <si>
    <t>Calzadas de servicio M-40</t>
  </si>
  <si>
    <t>M-600 Desdoblamiento entre M-503 y Escorial - AP-6</t>
  </si>
  <si>
    <t>M-506 Desdoblamiento entre San Martín de la Vega y Arganda del Rey</t>
  </si>
  <si>
    <t>M-410 Desdoblamiento entre M-413 y A-42 en Parla</t>
  </si>
  <si>
    <t>M-404 Desdoblamiento entre Navalcarnero y Griñón</t>
  </si>
  <si>
    <t>M-601 Duplicación entre Collado Villalba y Puerto de Navacerrada</t>
  </si>
  <si>
    <t>M-103 Duplicación entre M-111 y N-320</t>
  </si>
  <si>
    <t>M-501 Duplicación de la carretera M-501</t>
  </si>
  <si>
    <t>M-501</t>
  </si>
  <si>
    <t>Beneficio social (M€)</t>
  </si>
  <si>
    <t xml:space="preserve">Mejoras funcionales y de seguridad vial y medidas de integración ambiental de la A-7 "tramo enlace CV-35 (Autovía de Llíria)" entre los PK 313 - PK 324 </t>
  </si>
  <si>
    <t>Proyecto constructivo</t>
  </si>
  <si>
    <t xml:space="preserve">Mejoras funcionales y de seguridad vial y medidas de integración ambiental de la A-7 "tramo central" desde la CV-35 (Autovía de Llíria)" hasta la CV-370 </t>
  </si>
  <si>
    <t xml:space="preserve">Proyecto constructivo </t>
  </si>
  <si>
    <t xml:space="preserve">Mejoras funcionales y de seguridad vial y medidas de integración ambiental de la A-7 "tramo Sur" desde la CV-370 hasta A-3 </t>
  </si>
  <si>
    <t>N-332</t>
  </si>
  <si>
    <t>Duplicación de la Variante de Gandía N-332</t>
  </si>
  <si>
    <t>Estudio informativo y DIA aprobados desde 2015</t>
  </si>
  <si>
    <t>A-31</t>
  </si>
  <si>
    <t>Ampliación tercer carril entre Buñol y Chiva (Cruce CV-50)</t>
  </si>
  <si>
    <t>Estudio informativo ejecutado. En fase de anteproyecto</t>
  </si>
  <si>
    <t xml:space="preserve">Conexión directa entre la V-30 (autovía Portuaria margen izquierda) y la A-3 (autovía de Madrid) sentido Madrid, salvando el nuevo cauce del río Turia, saliendo a la altura de Mislata/ Avda. del Cid- Valencia y embocando en la Vía de Servicio de la A-3 a la altura de Quart de Poblet. </t>
  </si>
  <si>
    <t>Proyectos constructivo en redacción</t>
  </si>
  <si>
    <t>Variante de ALTEA (Alicante) N-332 con la ejecución de una vía paralela (N-332) a la actual AP-7 recientemente (01/01/2020) liberalizada pero que, no obstante, no libera al Casco Urbano y Zona Marítima /Portuaria de Altea del tráfico de agitación o corta distancia.</t>
  </si>
  <si>
    <t>Proyecto de trazado</t>
  </si>
  <si>
    <t>N-340</t>
  </si>
  <si>
    <t>Duplicación (1ª fase) en mejora de Accesibilidad, integración ambiental y mejora de la siniestralidad de la N-340 entre Benicasim y Oropesa del Mar (Provincia de Castellón).</t>
  </si>
  <si>
    <t>Comunitat</t>
  </si>
  <si>
    <t>Información pública para la DIA</t>
  </si>
  <si>
    <t xml:space="preserve">Mejora de trazado y Dupliación de la N-232 entre Massía de la Torreta hasta Morella Sur </t>
  </si>
  <si>
    <t>Proyecto finalizado</t>
  </si>
  <si>
    <t>Acceso Puerto de Castellón</t>
  </si>
  <si>
    <t>Nuevo Acceso Viario (ampliación y mejora del existente) a la Dársena Sur del Puerto de Castellón (Port Castelló)</t>
  </si>
  <si>
    <t>Proyecto en redacción y DIA</t>
  </si>
  <si>
    <t>Acceso viario al Port de Barcelona (Ficha XV1/2015).</t>
  </si>
  <si>
    <t>Proyecto</t>
  </si>
  <si>
    <t>A-27 Tarragona - Montblanc - Lleida (Ficha XV2/2015).</t>
  </si>
  <si>
    <t>Tramos todavia en ejecució y/o proyecto</t>
  </si>
  <si>
    <t>Desdoblamiento de la N-II per Girona (Ficha XV3/2015).</t>
  </si>
  <si>
    <t>Tramos todavia en ejecución y/o proyecto</t>
  </si>
  <si>
    <t>Ejecución total de la B-40 (Ficha XV4/2015).</t>
  </si>
  <si>
    <t xml:space="preserve">Desdoblamiento de la N-340 (Ficha XV5/2015). </t>
  </si>
  <si>
    <t>Conexión entre l'A-2 i l'AP-7 en Castellbisbal (Ficha XV13/2017).</t>
  </si>
  <si>
    <t>En ejecución</t>
  </si>
  <si>
    <t>Conexión entre l'A-2 i la C-32 a Sant Boi de Llobregat (Ficha XV12/2017).</t>
  </si>
  <si>
    <t>A-14 Tramo: Lleida (A-2) Alfarràs (Ficha XV15/2017).</t>
  </si>
  <si>
    <t>A-26 Figueres-Besalú (Ficha XV14/2017).</t>
  </si>
  <si>
    <t>N-260 Variantes de la Seu d´Urgell, Adrall-Canturri, Gerri de la Sal, de la Pobla de Segur, Xerallo-el Pont de Suert (Ficha XV14/2017).</t>
  </si>
  <si>
    <t>N-230 El Pont de Suert- Boca Sud Túnel de Vielha (Ficha XV15/2017).</t>
  </si>
  <si>
    <t>N-420 Variantes de Riudecols, Corbera d´Ebre i Gandesa (Ficha XV16/2017).</t>
  </si>
  <si>
    <t xml:space="preserve">AP2-A2-B-24 Conexión Pallejà-Molins de Rei. </t>
  </si>
  <si>
    <t>A-2 Tercer carril entre Igualada y Martorell.</t>
  </si>
  <si>
    <t>A-7 Vilafranca-Abrera (Ficha XV5/2015).</t>
  </si>
  <si>
    <t>Finalización Cinturón Litoral. Tramo Zona Franca-Morrot.</t>
  </si>
  <si>
    <t>C-31 Cubrimiento por su paso por l’Hospitalet de Llobregat.</t>
  </si>
  <si>
    <t xml:space="preserve">B-20 Cubrimiento por su paso por Santa Coloma de Gramanet. </t>
  </si>
  <si>
    <t>Vía puerto-aeropuerto (Ficha XV6/2015).</t>
  </si>
  <si>
    <t>C-66 Tramo: Banyoles-Besalú (Ficha XV7/2015).</t>
  </si>
  <si>
    <t>En ejecución, obras paradas</t>
  </si>
  <si>
    <t>C-58 Obras de ampliación y mejora (Ficha XV9/2015).</t>
  </si>
  <si>
    <t>Acabamiento del eje Vic – Olot. C-63 Variante de Olot; Variante de les Preses (Ficha XV17/2017).</t>
  </si>
  <si>
    <t>C-17 Mejoras de la capacidad y accesibilidad de la C-17 (Ficha XV19/2018).</t>
  </si>
  <si>
    <t>C-15 Tercer carril entre Vilafranca del Penedès- Igualada (Ficha XV20/2018).</t>
  </si>
  <si>
    <t>C-32 Mejora enlaces Mataró.</t>
  </si>
  <si>
    <t>C-63 Variante a Sils i Riudarenes.</t>
  </si>
  <si>
    <t>Nova carretera entre Riba-roja d’Ebre i Granja d’Escarp.</t>
  </si>
  <si>
    <t>B-224 Desdoblamiento Martorell-Masquefa.</t>
  </si>
  <si>
    <t>A-16 Desdoblamiento de los túneles de Vallvidrera.</t>
  </si>
  <si>
    <t>B-500. Tramo Badalona-Mollet del Vallès.</t>
  </si>
  <si>
    <t xml:space="preserve">C-35 Nueva carretera Granollers-Cardedeu. </t>
  </si>
  <si>
    <t>C-37 Ronda Sud de Igualada. Fase 1.</t>
  </si>
  <si>
    <t xml:space="preserve">C-14 Tàrrega-Adral. Variantes pendientes de ejecutar. </t>
  </si>
  <si>
    <t>C-233. Eje de les Garrigues. Variantes y acondicionamientos pendientes de ejecutar.</t>
  </si>
  <si>
    <t>Túnel de Horta.</t>
  </si>
  <si>
    <t>C-42 Desdoblamiento Tortosa-Aldea.</t>
  </si>
  <si>
    <t>C-55 Desdoblamiento Manresa.</t>
  </si>
  <si>
    <t>Comunidad de Madrid/Transporte</t>
  </si>
  <si>
    <t>Cataluña/Camara</t>
  </si>
  <si>
    <t>Actuaciones de carreteras por ámbito: Ayuntamiento Madrid (valores CAPEX S/IVA)</t>
  </si>
  <si>
    <t>Almería</t>
  </si>
  <si>
    <t>Acceso Norte a Almería</t>
  </si>
  <si>
    <t>Proyecto redactado</t>
  </si>
  <si>
    <t>Cádiz</t>
  </si>
  <si>
    <t>Aumento de Capacidad A-384 Arcos - Antequera</t>
  </si>
  <si>
    <t>Desdoblamiento de la A-491  Tramo: cruce  A-2078 a Rota</t>
  </si>
  <si>
    <t>A-373 Variante de Ubrique</t>
  </si>
  <si>
    <t>Córdoba</t>
  </si>
  <si>
    <t>Ronda Norte de Córdoba</t>
  </si>
  <si>
    <t>Autovía del Olivar  Tramos: Variante Cabra</t>
  </si>
  <si>
    <t>Proyectos redactados</t>
  </si>
  <si>
    <t>Autovía del Olivar  Tramos: Navas  del Selpillar Lucena</t>
  </si>
  <si>
    <t>Proyecto de Construcción</t>
  </si>
  <si>
    <t>Granada</t>
  </si>
  <si>
    <t>VAU-09</t>
  </si>
  <si>
    <t>Cierre del Anillo</t>
  </si>
  <si>
    <t>Est. Informativo/Anteproyecto/Proyecto</t>
  </si>
  <si>
    <t>A-402 Variante Alhama - Ventas de Zafarralla</t>
  </si>
  <si>
    <t>Huelva</t>
  </si>
  <si>
    <t>Aumento de capacidad con Carril Reversible. Tramo: Almonte - El Rocio</t>
  </si>
  <si>
    <t>Proyecto en contratación</t>
  </si>
  <si>
    <t>Acceso a Isla Cristina desde la A-49</t>
  </si>
  <si>
    <t>Jaen</t>
  </si>
  <si>
    <t>Autovía del Olivar. Tramo: Martos - Intersección A-6051</t>
  </si>
  <si>
    <t>Autovía del Olivar. Tramo: Intersección A-6051 - Alcaudete</t>
  </si>
  <si>
    <t>Málaga</t>
  </si>
  <si>
    <t>Autovia Malaga - Ronda - Campillos</t>
  </si>
  <si>
    <t>Estudio de viabilidad por realizar</t>
  </si>
  <si>
    <t>Autovía A-357 Tramo: Casapalma  - Cerralba</t>
  </si>
  <si>
    <t>Autovía A-357 Tramo: Cerralba - Zalea</t>
  </si>
  <si>
    <t>Acceso a Pizarra desde A-357</t>
  </si>
  <si>
    <t>Anteproyecto redactado</t>
  </si>
  <si>
    <t>Autovía A-356 Velez  Málaga - Barriada Trapiche</t>
  </si>
  <si>
    <t>Sevilla</t>
  </si>
  <si>
    <t>Reordenación nudo Montequinto</t>
  </si>
  <si>
    <t>Anteproyecto aprobado</t>
  </si>
  <si>
    <t>Desdoblamiento Eje:  Ecija - Arahal- Utrera - Los Palacios</t>
  </si>
  <si>
    <t>No hay estudios</t>
  </si>
  <si>
    <t>AND</t>
  </si>
  <si>
    <t>C. Valenciana/Miñes</t>
  </si>
  <si>
    <t xml:space="preserve">A-7 </t>
  </si>
  <si>
    <t>Circunvalación de Valencia (tramo Norte)</t>
  </si>
  <si>
    <t xml:space="preserve"> Circunvalación de Valencia (tramo Centro)</t>
  </si>
  <si>
    <t>Circunvalación de Valencia (tramo Sur)</t>
  </si>
  <si>
    <t>V-30</t>
  </si>
  <si>
    <t>Mejora capacidad, funcion., siniestr. (acceso y salida al Puerto Valencia)</t>
  </si>
  <si>
    <t>Aumento de la Capacidad y funcionalidad del enlace entre la autovía º de acceso al Puerto de Valencia y la CV-30 margen derecha de la V-30 Valencia.</t>
  </si>
  <si>
    <t xml:space="preserve">Duplicación de Calzada, mejora de Accesibilidad y eliminación de puntos singulares (reducción de la siniestralidad) de la Autovía A-31 entre Alicante y Albacete. – </t>
  </si>
  <si>
    <t>Tramo, desde salida norte túnel de Villena hasta límite provincia Alicante/Albacete.</t>
  </si>
  <si>
    <t>C Madrid/Transporte</t>
  </si>
  <si>
    <t>J. Andalucia/CPP</t>
  </si>
  <si>
    <t>Actuaciones de carreteras por ámbito:  Ayuntamiento Madrid</t>
  </si>
  <si>
    <t>Navarra</t>
  </si>
  <si>
    <t>Cat/Camara</t>
  </si>
  <si>
    <t>Tramo 2+1</t>
  </si>
  <si>
    <t>2+1</t>
  </si>
  <si>
    <t>EX-A5</t>
  </si>
  <si>
    <t>EX-A6</t>
  </si>
  <si>
    <t>EX-A7</t>
  </si>
  <si>
    <t>AG-60</t>
  </si>
  <si>
    <t>SE-41</t>
  </si>
  <si>
    <t>A-34</t>
  </si>
  <si>
    <t>A-35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</si>
</sst>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0"/>
      <color theme="1"/>
      <name val="Trebuchet MS"/>
      <family val="2"/>
    </font>
    <font>
      <b/>
      <sz val="8"/>
      <color rgb="FFFFFFFF"/>
      <name val="Trebuchet MS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  <font>
      <sz val="8"/>
      <color rgb="FFFF0000"/>
      <name val="Trebuchet MS"/>
      <family val="2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theme="1"/>
      <name val="Trebuchet MS"/>
      <family val="2"/>
    </font>
    <font>
      <b/>
      <sz val="9"/>
      <color theme="0"/>
      <name val="Trebuchet MS"/>
      <family val="2"/>
    </font>
    <font>
      <b/>
      <sz val="9"/>
      <color rgb="FF002060"/>
      <name val="Trebuchet MS"/>
      <family val="2"/>
    </font>
    <font>
      <sz val="9"/>
      <color theme="1"/>
      <name val="Trebuchet MS"/>
      <family val="2"/>
    </font>
    <font>
      <sz val="7"/>
      <color rgb="FF000000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10" fontId="3" fillId="5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10" fontId="3" fillId="5" borderId="9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0" fontId="3" fillId="5" borderId="12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6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3" fontId="3" fillId="7" borderId="17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3" fontId="3" fillId="9" borderId="20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3" fontId="3" fillId="7" borderId="9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10" fontId="3" fillId="7" borderId="9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3" fontId="3" fillId="12" borderId="9" xfId="0" applyNumberFormat="1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10" fontId="3" fillId="12" borderId="9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3" fontId="3" fillId="9" borderId="9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10" fontId="3" fillId="9" borderId="9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3" fontId="3" fillId="13" borderId="0" xfId="0" applyNumberFormat="1" applyFont="1" applyFill="1" applyBorder="1" applyAlignment="1">
      <alignment horizontal="center" vertical="center"/>
    </xf>
    <xf numFmtId="10" fontId="3" fillId="13" borderId="0" xfId="0" applyNumberFormat="1" applyFont="1" applyFill="1" applyBorder="1" applyAlignment="1">
      <alignment horizontal="center" vertical="center"/>
    </xf>
    <xf numFmtId="0" fontId="2" fillId="13" borderId="0" xfId="0" applyFont="1" applyFill="1"/>
    <xf numFmtId="0" fontId="6" fillId="10" borderId="0" xfId="0" applyFont="1" applyFill="1" applyAlignment="1">
      <alignment vertical="center" wrapText="1"/>
    </xf>
    <xf numFmtId="0" fontId="6" fillId="1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10" borderId="0" xfId="0" applyFont="1" applyFill="1" applyAlignment="1">
      <alignment vertical="center"/>
    </xf>
    <xf numFmtId="3" fontId="8" fillId="10" borderId="0" xfId="0" applyNumberFormat="1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3" fillId="6" borderId="20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1" fontId="2" fillId="0" borderId="0" xfId="0" applyNumberFormat="1" applyFont="1" applyAlignment="1"/>
    <xf numFmtId="3" fontId="3" fillId="4" borderId="6" xfId="0" applyNumberFormat="1" applyFont="1" applyFill="1" applyBorder="1" applyAlignment="1">
      <alignment horizontal="center" vertical="center"/>
    </xf>
    <xf numFmtId="3" fontId="3" fillId="4" borderId="9" xfId="0" applyNumberFormat="1" applyFont="1" applyFill="1" applyBorder="1" applyAlignment="1">
      <alignment horizontal="center" vertical="center"/>
    </xf>
    <xf numFmtId="3" fontId="3" fillId="11" borderId="9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164" fontId="3" fillId="9" borderId="17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3" fillId="9" borderId="20" xfId="0" applyNumberFormat="1" applyFont="1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horizontal="center" vertical="center"/>
    </xf>
    <xf numFmtId="2" fontId="3" fillId="5" borderId="18" xfId="0" applyNumberFormat="1" applyFont="1" applyFill="1" applyBorder="1" applyAlignment="1">
      <alignment horizontal="center" vertical="center"/>
    </xf>
    <xf numFmtId="2" fontId="3" fillId="9" borderId="18" xfId="0" applyNumberFormat="1" applyFont="1" applyFill="1" applyBorder="1" applyAlignment="1">
      <alignment horizontal="center" vertical="center"/>
    </xf>
    <xf numFmtId="2" fontId="3" fillId="7" borderId="18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9" borderId="18" xfId="0" applyNumberFormat="1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2" fontId="4" fillId="9" borderId="21" xfId="0" applyNumberFormat="1" applyFont="1" applyFill="1" applyBorder="1" applyAlignment="1">
      <alignment horizontal="center" vertical="center"/>
    </xf>
    <xf numFmtId="2" fontId="3" fillId="9" borderId="20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 vertical="center"/>
    </xf>
    <xf numFmtId="165" fontId="3" fillId="4" borderId="17" xfId="0" applyNumberFormat="1" applyFont="1" applyFill="1" applyBorder="1" applyAlignment="1">
      <alignment horizontal="center" vertical="center"/>
    </xf>
    <xf numFmtId="165" fontId="3" fillId="8" borderId="17" xfId="0" applyNumberFormat="1" applyFont="1" applyFill="1" applyBorder="1" applyAlignment="1">
      <alignment horizontal="center" vertical="center"/>
    </xf>
    <xf numFmtId="165" fontId="3" fillId="6" borderId="17" xfId="0" applyNumberFormat="1" applyFont="1" applyFill="1" applyBorder="1" applyAlignment="1">
      <alignment horizontal="center" vertical="center"/>
    </xf>
    <xf numFmtId="165" fontId="5" fillId="8" borderId="17" xfId="0" applyNumberFormat="1" applyFont="1" applyFill="1" applyBorder="1" applyAlignment="1">
      <alignment horizontal="center" vertical="center"/>
    </xf>
    <xf numFmtId="165" fontId="3" fillId="8" borderId="20" xfId="0" applyNumberFormat="1" applyFont="1" applyFill="1" applyBorder="1" applyAlignment="1">
      <alignment horizontal="center" vertical="center"/>
    </xf>
    <xf numFmtId="165" fontId="3" fillId="4" borderId="6" xfId="0" applyNumberFormat="1" applyFont="1" applyFill="1" applyBorder="1" applyAlignment="1">
      <alignment horizontal="center" vertical="center"/>
    </xf>
    <xf numFmtId="165" fontId="3" fillId="4" borderId="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6" borderId="2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vertical="center" wrapText="1"/>
    </xf>
    <xf numFmtId="0" fontId="11" fillId="6" borderId="20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B08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zoomScaleNormal="100" workbookViewId="0">
      <pane ySplit="3" topLeftCell="A4" activePane="bottomLeft" state="frozen"/>
      <selection pane="bottomLeft" activeCell="T1" sqref="T1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9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65"/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44" t="s">
        <v>29</v>
      </c>
      <c r="B4" s="45" t="s">
        <v>30</v>
      </c>
      <c r="C4" s="46" t="s">
        <v>31</v>
      </c>
      <c r="D4" s="45" t="s">
        <v>32</v>
      </c>
      <c r="E4" s="46" t="s">
        <v>27</v>
      </c>
      <c r="F4" s="46"/>
      <c r="G4" s="46" t="s">
        <v>28</v>
      </c>
      <c r="H4" s="45" t="s">
        <v>63</v>
      </c>
      <c r="I4" s="32">
        <v>59</v>
      </c>
      <c r="J4" s="127">
        <v>175</v>
      </c>
      <c r="K4" s="35">
        <v>2625</v>
      </c>
      <c r="L4" s="35">
        <v>32805</v>
      </c>
      <c r="M4" s="34">
        <v>0</v>
      </c>
      <c r="N4" s="34">
        <v>0</v>
      </c>
      <c r="O4" s="113">
        <v>0.26619999999999999</v>
      </c>
      <c r="P4" s="118">
        <v>5.85</v>
      </c>
      <c r="Q4" s="53"/>
      <c r="R4" s="53"/>
      <c r="S4" s="1" t="s">
        <v>577</v>
      </c>
    </row>
    <row r="5" spans="1:19" ht="24.65" customHeight="1" x14ac:dyDescent="0.35">
      <c r="A5" s="44" t="s">
        <v>293</v>
      </c>
      <c r="B5" s="45" t="s">
        <v>294</v>
      </c>
      <c r="C5" s="46" t="s">
        <v>31</v>
      </c>
      <c r="D5" s="45" t="s">
        <v>32</v>
      </c>
      <c r="E5" s="46" t="s">
        <v>27</v>
      </c>
      <c r="F5" s="46"/>
      <c r="G5" s="46" t="s">
        <v>28</v>
      </c>
      <c r="H5" s="45" t="s">
        <v>33</v>
      </c>
      <c r="I5" s="32">
        <v>15</v>
      </c>
      <c r="J5" s="127">
        <v>106</v>
      </c>
      <c r="K5" s="34"/>
      <c r="L5" s="34"/>
      <c r="M5" s="34"/>
      <c r="N5" s="34"/>
      <c r="O5" s="113"/>
      <c r="P5" s="121">
        <v>1.59</v>
      </c>
      <c r="Q5" s="53"/>
      <c r="R5" s="53"/>
      <c r="S5" s="1" t="s">
        <v>577</v>
      </c>
    </row>
    <row r="6" spans="1:19" ht="24.65" customHeight="1" x14ac:dyDescent="0.35">
      <c r="A6" s="44" t="s">
        <v>295</v>
      </c>
      <c r="B6" s="45" t="s">
        <v>296</v>
      </c>
      <c r="C6" s="46" t="s">
        <v>297</v>
      </c>
      <c r="D6" s="45" t="s">
        <v>32</v>
      </c>
      <c r="E6" s="46" t="s">
        <v>27</v>
      </c>
      <c r="F6" s="46"/>
      <c r="G6" s="46" t="s">
        <v>28</v>
      </c>
      <c r="H6" s="45" t="s">
        <v>63</v>
      </c>
      <c r="I6" s="32">
        <v>3</v>
      </c>
      <c r="J6" s="127">
        <v>112</v>
      </c>
      <c r="K6" s="34"/>
      <c r="L6" s="34"/>
      <c r="M6" s="34"/>
      <c r="N6" s="34"/>
      <c r="O6" s="113"/>
      <c r="P6" s="121">
        <v>1.59</v>
      </c>
      <c r="Q6" s="53"/>
      <c r="R6" s="53"/>
      <c r="S6" s="1" t="s">
        <v>577</v>
      </c>
    </row>
    <row r="7" spans="1:19" ht="24.65" customHeight="1" x14ac:dyDescent="0.35">
      <c r="A7" s="60" t="s">
        <v>49</v>
      </c>
      <c r="B7" s="61" t="s">
        <v>50</v>
      </c>
      <c r="C7" s="62" t="s">
        <v>51</v>
      </c>
      <c r="D7" s="61" t="s">
        <v>52</v>
      </c>
      <c r="E7" s="62" t="s">
        <v>27</v>
      </c>
      <c r="F7" s="62"/>
      <c r="G7" s="62" t="s">
        <v>28</v>
      </c>
      <c r="H7" s="61" t="s">
        <v>555</v>
      </c>
      <c r="I7" s="54">
        <v>22</v>
      </c>
      <c r="J7" s="126">
        <v>126</v>
      </c>
      <c r="K7" s="55">
        <v>1890</v>
      </c>
      <c r="L7" s="55">
        <v>13696</v>
      </c>
      <c r="M7" s="56">
        <v>0</v>
      </c>
      <c r="N7" s="56">
        <v>0</v>
      </c>
      <c r="O7" s="112">
        <v>0.1552</v>
      </c>
      <c r="P7" s="117">
        <v>3.39</v>
      </c>
      <c r="Q7" s="53"/>
      <c r="R7" s="53"/>
      <c r="S7" s="1" t="s">
        <v>580</v>
      </c>
    </row>
    <row r="8" spans="1:19" ht="24.65" customHeight="1" x14ac:dyDescent="0.35">
      <c r="A8" s="63" t="s">
        <v>71</v>
      </c>
      <c r="B8" s="64" t="s">
        <v>72</v>
      </c>
      <c r="C8" s="144" t="s">
        <v>73</v>
      </c>
      <c r="D8" s="153" t="s">
        <v>74</v>
      </c>
      <c r="E8" s="144" t="s">
        <v>27</v>
      </c>
      <c r="F8" s="147"/>
      <c r="G8" s="144" t="s">
        <v>28</v>
      </c>
      <c r="H8" s="153" t="s">
        <v>53</v>
      </c>
      <c r="I8" s="28">
        <v>32</v>
      </c>
      <c r="J8" s="128">
        <v>122</v>
      </c>
      <c r="K8" s="30">
        <v>1830</v>
      </c>
      <c r="L8" s="30">
        <v>13474</v>
      </c>
      <c r="M8" s="29">
        <v>0</v>
      </c>
      <c r="N8" s="29">
        <v>0</v>
      </c>
      <c r="O8" s="114">
        <v>8.8200000000000001E-2</v>
      </c>
      <c r="P8" s="119">
        <v>2.0099999999999998</v>
      </c>
      <c r="Q8" s="31"/>
      <c r="R8" s="31"/>
      <c r="S8" s="1" t="s">
        <v>582</v>
      </c>
    </row>
    <row r="9" spans="1:19" ht="24.65" customHeight="1" x14ac:dyDescent="0.35">
      <c r="A9" s="63" t="s">
        <v>75</v>
      </c>
      <c r="B9" s="64" t="s">
        <v>76</v>
      </c>
      <c r="C9" s="144" t="s">
        <v>73</v>
      </c>
      <c r="D9" s="153" t="s">
        <v>74</v>
      </c>
      <c r="E9" s="144" t="s">
        <v>27</v>
      </c>
      <c r="F9" s="147"/>
      <c r="G9" s="144" t="s">
        <v>28</v>
      </c>
      <c r="H9" s="153" t="s">
        <v>53</v>
      </c>
      <c r="I9" s="28">
        <v>18</v>
      </c>
      <c r="J9" s="128">
        <v>124</v>
      </c>
      <c r="K9" s="30">
        <v>1860</v>
      </c>
      <c r="L9" s="30">
        <v>6716</v>
      </c>
      <c r="M9" s="29">
        <v>335</v>
      </c>
      <c r="N9" s="30">
        <v>1091</v>
      </c>
      <c r="O9" s="114">
        <v>8.8200000000000001E-2</v>
      </c>
      <c r="P9" s="119">
        <v>2.0099999999999998</v>
      </c>
      <c r="Q9" s="31"/>
      <c r="R9" s="31"/>
      <c r="S9" s="1" t="s">
        <v>583</v>
      </c>
    </row>
    <row r="10" spans="1:19" ht="24.65" customHeight="1" x14ac:dyDescent="0.35">
      <c r="A10" s="63" t="s">
        <v>77</v>
      </c>
      <c r="B10" s="64" t="s">
        <v>78</v>
      </c>
      <c r="C10" s="144" t="s">
        <v>73</v>
      </c>
      <c r="D10" s="153" t="s">
        <v>74</v>
      </c>
      <c r="E10" s="144" t="s">
        <v>27</v>
      </c>
      <c r="F10" s="147"/>
      <c r="G10" s="144" t="s">
        <v>28</v>
      </c>
      <c r="H10" s="64" t="s">
        <v>12</v>
      </c>
      <c r="I10" s="28">
        <v>89</v>
      </c>
      <c r="J10" s="128">
        <v>500</v>
      </c>
      <c r="K10" s="30">
        <v>7500</v>
      </c>
      <c r="L10" s="30">
        <v>21846</v>
      </c>
      <c r="M10" s="30">
        <v>1086</v>
      </c>
      <c r="N10" s="30">
        <v>3575</v>
      </c>
      <c r="O10" s="114">
        <v>8.8200000000000001E-2</v>
      </c>
      <c r="P10" s="119">
        <v>2.0099999999999998</v>
      </c>
      <c r="Q10" s="31"/>
      <c r="R10" s="31"/>
      <c r="S10" s="1" t="s">
        <v>583</v>
      </c>
    </row>
    <row r="11" spans="1:19" ht="24.65" customHeight="1" x14ac:dyDescent="0.35">
      <c r="A11" s="63" t="s">
        <v>80</v>
      </c>
      <c r="B11" s="64" t="s">
        <v>81</v>
      </c>
      <c r="C11" s="144" t="s">
        <v>82</v>
      </c>
      <c r="D11" s="153" t="s">
        <v>83</v>
      </c>
      <c r="E11" s="144" t="s">
        <v>10</v>
      </c>
      <c r="F11" s="147"/>
      <c r="G11" s="144" t="s">
        <v>28</v>
      </c>
      <c r="H11" s="64" t="s">
        <v>84</v>
      </c>
      <c r="I11" s="28">
        <v>9</v>
      </c>
      <c r="J11" s="128">
        <v>89</v>
      </c>
      <c r="K11" s="30">
        <v>1335</v>
      </c>
      <c r="L11" s="30">
        <v>5047</v>
      </c>
      <c r="M11" s="29">
        <v>0</v>
      </c>
      <c r="N11" s="29">
        <v>0</v>
      </c>
      <c r="O11" s="114">
        <v>7.5399999999999995E-2</v>
      </c>
      <c r="P11" s="119">
        <v>1.77</v>
      </c>
      <c r="Q11" s="145"/>
      <c r="R11" s="145"/>
      <c r="S11" s="1" t="s">
        <v>584</v>
      </c>
    </row>
    <row r="12" spans="1:19" ht="24.65" customHeight="1" x14ac:dyDescent="0.35">
      <c r="A12" s="63" t="s">
        <v>85</v>
      </c>
      <c r="B12" s="64" t="s">
        <v>86</v>
      </c>
      <c r="C12" s="144" t="s">
        <v>82</v>
      </c>
      <c r="D12" s="153" t="s">
        <v>83</v>
      </c>
      <c r="E12" s="144" t="s">
        <v>10</v>
      </c>
      <c r="F12" s="147"/>
      <c r="G12" s="144" t="s">
        <v>28</v>
      </c>
      <c r="H12" s="64" t="s">
        <v>84</v>
      </c>
      <c r="I12" s="28">
        <v>12</v>
      </c>
      <c r="J12" s="128">
        <v>87</v>
      </c>
      <c r="K12" s="30">
        <v>1305</v>
      </c>
      <c r="L12" s="30">
        <v>6729</v>
      </c>
      <c r="M12" s="29">
        <v>0</v>
      </c>
      <c r="N12" s="29">
        <v>0</v>
      </c>
      <c r="O12" s="114">
        <v>0.1085</v>
      </c>
      <c r="P12" s="119">
        <v>2.41</v>
      </c>
      <c r="Q12" s="145"/>
      <c r="R12" s="145"/>
      <c r="S12" s="1" t="s">
        <v>584</v>
      </c>
    </row>
    <row r="13" spans="1:19" ht="24.65" customHeight="1" x14ac:dyDescent="0.35">
      <c r="A13" s="47" t="s">
        <v>301</v>
      </c>
      <c r="B13" s="48" t="s">
        <v>302</v>
      </c>
      <c r="C13" s="49" t="s">
        <v>303</v>
      </c>
      <c r="D13" s="48" t="s">
        <v>304</v>
      </c>
      <c r="E13" s="49" t="s">
        <v>27</v>
      </c>
      <c r="F13" s="49"/>
      <c r="G13" s="49" t="s">
        <v>28</v>
      </c>
      <c r="H13" s="48" t="s">
        <v>63</v>
      </c>
      <c r="I13" s="33">
        <v>6</v>
      </c>
      <c r="J13" s="130">
        <v>80</v>
      </c>
      <c r="K13" s="37"/>
      <c r="L13" s="37"/>
      <c r="M13" s="37"/>
      <c r="N13" s="37"/>
      <c r="O13" s="115"/>
      <c r="P13" s="123">
        <v>1.59</v>
      </c>
      <c r="Q13" s="53"/>
      <c r="R13" s="53"/>
      <c r="S13" s="1" t="s">
        <v>584</v>
      </c>
    </row>
    <row r="14" spans="1:19" ht="24.65" customHeight="1" x14ac:dyDescent="0.35">
      <c r="A14" s="63" t="s">
        <v>87</v>
      </c>
      <c r="B14" s="64" t="s">
        <v>88</v>
      </c>
      <c r="C14" s="144" t="s">
        <v>25</v>
      </c>
      <c r="D14" s="153" t="s">
        <v>89</v>
      </c>
      <c r="E14" s="65" t="s">
        <v>10</v>
      </c>
      <c r="F14" s="147"/>
      <c r="G14" s="144" t="s">
        <v>28</v>
      </c>
      <c r="H14" s="64" t="s">
        <v>79</v>
      </c>
      <c r="I14" s="28">
        <v>17</v>
      </c>
      <c r="J14" s="128">
        <v>103</v>
      </c>
      <c r="K14" s="30">
        <v>1545</v>
      </c>
      <c r="L14" s="30">
        <v>5506</v>
      </c>
      <c r="M14" s="29">
        <v>0</v>
      </c>
      <c r="N14" s="29">
        <v>0</v>
      </c>
      <c r="O14" s="114">
        <v>6.9800000000000001E-2</v>
      </c>
      <c r="P14" s="119">
        <v>1.67</v>
      </c>
      <c r="Q14" s="31"/>
      <c r="R14" s="31"/>
      <c r="S14" s="1" t="s">
        <v>584</v>
      </c>
    </row>
    <row r="15" spans="1:19" ht="24.65" customHeight="1" x14ac:dyDescent="0.35">
      <c r="A15" s="63" t="s">
        <v>90</v>
      </c>
      <c r="B15" s="64" t="s">
        <v>91</v>
      </c>
      <c r="C15" s="144" t="s">
        <v>25</v>
      </c>
      <c r="D15" s="153" t="s">
        <v>89</v>
      </c>
      <c r="E15" s="144" t="s">
        <v>27</v>
      </c>
      <c r="F15" s="147"/>
      <c r="G15" s="144" t="s">
        <v>28</v>
      </c>
      <c r="H15" s="153" t="s">
        <v>92</v>
      </c>
      <c r="I15" s="28">
        <v>63</v>
      </c>
      <c r="J15" s="128">
        <v>470</v>
      </c>
      <c r="K15" s="30">
        <v>7050</v>
      </c>
      <c r="L15" s="30">
        <v>28798</v>
      </c>
      <c r="M15" s="30">
        <v>1254</v>
      </c>
      <c r="N15" s="30">
        <v>5724</v>
      </c>
      <c r="O15" s="114">
        <v>0.1124</v>
      </c>
      <c r="P15" s="119">
        <v>2.4900000000000002</v>
      </c>
      <c r="Q15" s="31"/>
      <c r="R15" s="31"/>
      <c r="S15" s="1" t="s">
        <v>581</v>
      </c>
    </row>
    <row r="16" spans="1:19" ht="24.65" customHeight="1" x14ac:dyDescent="0.35">
      <c r="A16" s="63" t="s">
        <v>93</v>
      </c>
      <c r="B16" s="64" t="s">
        <v>94</v>
      </c>
      <c r="C16" s="144" t="s">
        <v>25</v>
      </c>
      <c r="D16" s="153" t="s">
        <v>89</v>
      </c>
      <c r="E16" s="144" t="s">
        <v>27</v>
      </c>
      <c r="F16" s="147"/>
      <c r="G16" s="144" t="s">
        <v>28</v>
      </c>
      <c r="H16" s="153" t="s">
        <v>92</v>
      </c>
      <c r="I16" s="28">
        <v>14</v>
      </c>
      <c r="J16" s="128">
        <v>118</v>
      </c>
      <c r="K16" s="30">
        <v>1770</v>
      </c>
      <c r="L16" s="30">
        <v>9267</v>
      </c>
      <c r="M16" s="29">
        <v>475</v>
      </c>
      <c r="N16" s="30">
        <v>1434</v>
      </c>
      <c r="O16" s="114">
        <v>0.1124</v>
      </c>
      <c r="P16" s="119">
        <v>2.4900000000000002</v>
      </c>
      <c r="Q16" s="31"/>
      <c r="R16" s="31"/>
      <c r="S16" s="1" t="s">
        <v>581</v>
      </c>
    </row>
    <row r="17" spans="1:19" ht="24.65" customHeight="1" x14ac:dyDescent="0.35">
      <c r="A17" s="60" t="s">
        <v>95</v>
      </c>
      <c r="B17" s="61" t="s">
        <v>96</v>
      </c>
      <c r="C17" s="62" t="s">
        <v>97</v>
      </c>
      <c r="D17" s="61" t="s">
        <v>98</v>
      </c>
      <c r="E17" s="62" t="s">
        <v>27</v>
      </c>
      <c r="F17" s="62" t="s">
        <v>739</v>
      </c>
      <c r="G17" s="62" t="s">
        <v>28</v>
      </c>
      <c r="H17" s="61" t="s">
        <v>79</v>
      </c>
      <c r="I17" s="54">
        <v>33</v>
      </c>
      <c r="J17" s="126">
        <v>165</v>
      </c>
      <c r="K17" s="55">
        <v>2475</v>
      </c>
      <c r="L17" s="55">
        <v>8476</v>
      </c>
      <c r="M17" s="56">
        <v>426</v>
      </c>
      <c r="N17" s="55">
        <v>1358</v>
      </c>
      <c r="O17" s="112">
        <v>8.4400000000000003E-2</v>
      </c>
      <c r="P17" s="117">
        <v>1.94</v>
      </c>
      <c r="Q17" s="53"/>
      <c r="R17" s="53"/>
      <c r="S17" s="1" t="s">
        <v>585</v>
      </c>
    </row>
    <row r="18" spans="1:19" ht="24.65" customHeight="1" x14ac:dyDescent="0.35">
      <c r="A18" s="63" t="s">
        <v>99</v>
      </c>
      <c r="B18" s="64" t="s">
        <v>100</v>
      </c>
      <c r="C18" s="144" t="s">
        <v>101</v>
      </c>
      <c r="D18" s="153" t="s">
        <v>102</v>
      </c>
      <c r="E18" s="147" t="s">
        <v>27</v>
      </c>
      <c r="F18" s="147"/>
      <c r="G18" s="147" t="s">
        <v>28</v>
      </c>
      <c r="H18" s="153" t="s">
        <v>63</v>
      </c>
      <c r="I18" s="28">
        <v>7</v>
      </c>
      <c r="J18" s="128">
        <v>167</v>
      </c>
      <c r="K18" s="30">
        <v>2505</v>
      </c>
      <c r="L18" s="30">
        <v>4207</v>
      </c>
      <c r="M18" s="29">
        <v>190</v>
      </c>
      <c r="N18" s="29">
        <v>642</v>
      </c>
      <c r="O18" s="114">
        <v>5.6000000000000001E-2</v>
      </c>
      <c r="P18" s="119">
        <v>1.42</v>
      </c>
      <c r="Q18" s="31"/>
      <c r="R18" s="31"/>
      <c r="S18" s="1" t="s">
        <v>586</v>
      </c>
    </row>
    <row r="19" spans="1:19" ht="24.65" customHeight="1" x14ac:dyDescent="0.35">
      <c r="A19" s="63" t="s">
        <v>103</v>
      </c>
      <c r="B19" s="64" t="s">
        <v>104</v>
      </c>
      <c r="C19" s="144" t="s">
        <v>101</v>
      </c>
      <c r="D19" s="153" t="s">
        <v>102</v>
      </c>
      <c r="E19" s="147" t="s">
        <v>27</v>
      </c>
      <c r="F19" s="147"/>
      <c r="G19" s="147" t="s">
        <v>28</v>
      </c>
      <c r="H19" s="153" t="s">
        <v>63</v>
      </c>
      <c r="I19" s="28">
        <v>7</v>
      </c>
      <c r="J19" s="128">
        <v>107</v>
      </c>
      <c r="K19" s="30">
        <v>1605</v>
      </c>
      <c r="L19" s="30">
        <v>4207</v>
      </c>
      <c r="M19" s="29">
        <v>190</v>
      </c>
      <c r="N19" s="29">
        <v>642</v>
      </c>
      <c r="O19" s="114">
        <v>5.6000000000000001E-2</v>
      </c>
      <c r="P19" s="119">
        <v>1.42</v>
      </c>
      <c r="Q19" s="31"/>
      <c r="R19" s="31"/>
      <c r="S19" s="1" t="s">
        <v>586</v>
      </c>
    </row>
    <row r="20" spans="1:19" ht="24.65" customHeight="1" x14ac:dyDescent="0.35">
      <c r="A20" s="63" t="s">
        <v>105</v>
      </c>
      <c r="B20" s="64" t="s">
        <v>106</v>
      </c>
      <c r="C20" s="144" t="s">
        <v>101</v>
      </c>
      <c r="D20" s="153" t="s">
        <v>102</v>
      </c>
      <c r="E20" s="147" t="s">
        <v>27</v>
      </c>
      <c r="F20" s="147"/>
      <c r="G20" s="147" t="s">
        <v>28</v>
      </c>
      <c r="H20" s="153" t="s">
        <v>63</v>
      </c>
      <c r="I20" s="28">
        <v>8</v>
      </c>
      <c r="J20" s="128">
        <v>118</v>
      </c>
      <c r="K20" s="30">
        <v>1770</v>
      </c>
      <c r="L20" s="30">
        <v>4808</v>
      </c>
      <c r="M20" s="29">
        <v>217</v>
      </c>
      <c r="N20" s="29">
        <v>734</v>
      </c>
      <c r="O20" s="114">
        <v>5.6000000000000001E-2</v>
      </c>
      <c r="P20" s="119">
        <v>1.42</v>
      </c>
      <c r="Q20" s="31"/>
      <c r="R20" s="31"/>
      <c r="S20" s="1" t="s">
        <v>586</v>
      </c>
    </row>
    <row r="21" spans="1:19" ht="24.65" customHeight="1" x14ac:dyDescent="0.35">
      <c r="A21" s="63" t="s">
        <v>107</v>
      </c>
      <c r="B21" s="64" t="s">
        <v>108</v>
      </c>
      <c r="C21" s="144" t="s">
        <v>109</v>
      </c>
      <c r="D21" s="153" t="s">
        <v>110</v>
      </c>
      <c r="E21" s="147" t="s">
        <v>27</v>
      </c>
      <c r="F21" s="147"/>
      <c r="G21" s="147" t="s">
        <v>28</v>
      </c>
      <c r="H21" s="153" t="s">
        <v>53</v>
      </c>
      <c r="I21" s="28">
        <v>9</v>
      </c>
      <c r="J21" s="128">
        <v>98</v>
      </c>
      <c r="K21" s="30">
        <v>1470</v>
      </c>
      <c r="L21" s="30">
        <v>5409</v>
      </c>
      <c r="M21" s="29">
        <v>244</v>
      </c>
      <c r="N21" s="29">
        <v>826</v>
      </c>
      <c r="O21" s="114">
        <v>6.08E-2</v>
      </c>
      <c r="P21" s="119">
        <v>1.51</v>
      </c>
      <c r="Q21" s="145"/>
      <c r="R21" s="145"/>
      <c r="S21" s="1" t="s">
        <v>586</v>
      </c>
    </row>
    <row r="22" spans="1:19" ht="24.65" customHeight="1" x14ac:dyDescent="0.35">
      <c r="A22" s="63" t="s">
        <v>111</v>
      </c>
      <c r="B22" s="64" t="s">
        <v>112</v>
      </c>
      <c r="C22" s="144" t="s">
        <v>109</v>
      </c>
      <c r="D22" s="153" t="s">
        <v>110</v>
      </c>
      <c r="E22" s="147" t="s">
        <v>27</v>
      </c>
      <c r="F22" s="147"/>
      <c r="G22" s="147" t="s">
        <v>28</v>
      </c>
      <c r="H22" s="153" t="s">
        <v>53</v>
      </c>
      <c r="I22" s="28">
        <v>9</v>
      </c>
      <c r="J22" s="128">
        <v>114</v>
      </c>
      <c r="K22" s="30">
        <v>1710</v>
      </c>
      <c r="L22" s="30">
        <v>5409</v>
      </c>
      <c r="M22" s="29">
        <v>244</v>
      </c>
      <c r="N22" s="29">
        <v>826</v>
      </c>
      <c r="O22" s="114">
        <v>6.08E-2</v>
      </c>
      <c r="P22" s="119">
        <v>1.51</v>
      </c>
      <c r="Q22" s="145"/>
      <c r="R22" s="145"/>
      <c r="S22" s="1" t="s">
        <v>586</v>
      </c>
    </row>
    <row r="23" spans="1:19" ht="24.65" customHeight="1" x14ac:dyDescent="0.35">
      <c r="A23" s="63" t="s">
        <v>113</v>
      </c>
      <c r="B23" s="64" t="s">
        <v>114</v>
      </c>
      <c r="C23" s="144" t="s">
        <v>109</v>
      </c>
      <c r="D23" s="153" t="s">
        <v>110</v>
      </c>
      <c r="E23" s="147" t="s">
        <v>27</v>
      </c>
      <c r="F23" s="147"/>
      <c r="G23" s="147" t="s">
        <v>28</v>
      </c>
      <c r="H23" s="153" t="s">
        <v>53</v>
      </c>
      <c r="I23" s="28">
        <v>5</v>
      </c>
      <c r="J23" s="128">
        <v>131</v>
      </c>
      <c r="K23" s="30">
        <v>1965</v>
      </c>
      <c r="L23" s="30">
        <v>3005</v>
      </c>
      <c r="M23" s="29">
        <v>135</v>
      </c>
      <c r="N23" s="29">
        <v>459</v>
      </c>
      <c r="O23" s="114">
        <v>6.08E-2</v>
      </c>
      <c r="P23" s="119">
        <v>1.51</v>
      </c>
      <c r="Q23" s="145"/>
      <c r="R23" s="145"/>
      <c r="S23" s="1" t="s">
        <v>586</v>
      </c>
    </row>
    <row r="24" spans="1:19" ht="24.65" customHeight="1" x14ac:dyDescent="0.35">
      <c r="A24" s="44" t="s">
        <v>115</v>
      </c>
      <c r="B24" s="45" t="s">
        <v>116</v>
      </c>
      <c r="C24" s="46" t="s">
        <v>101</v>
      </c>
      <c r="D24" s="45" t="s">
        <v>117</v>
      </c>
      <c r="E24" s="46" t="s">
        <v>10</v>
      </c>
      <c r="F24" s="46"/>
      <c r="G24" s="46" t="s">
        <v>28</v>
      </c>
      <c r="H24" s="45" t="s">
        <v>33</v>
      </c>
      <c r="I24" s="32">
        <v>5</v>
      </c>
      <c r="J24" s="127">
        <v>101</v>
      </c>
      <c r="K24" s="35">
        <v>1515</v>
      </c>
      <c r="L24" s="35">
        <v>6009</v>
      </c>
      <c r="M24" s="34">
        <v>271</v>
      </c>
      <c r="N24" s="34">
        <v>918</v>
      </c>
      <c r="O24" s="113">
        <v>5.6000000000000001E-2</v>
      </c>
      <c r="P24" s="118">
        <v>1.42</v>
      </c>
      <c r="Q24" s="53"/>
      <c r="R24" s="53"/>
      <c r="S24" s="1" t="s">
        <v>586</v>
      </c>
    </row>
    <row r="25" spans="1:19" ht="24.65" customHeight="1" x14ac:dyDescent="0.35">
      <c r="A25" s="44" t="s">
        <v>118</v>
      </c>
      <c r="B25" s="45" t="s">
        <v>119</v>
      </c>
      <c r="C25" s="46" t="s">
        <v>101</v>
      </c>
      <c r="D25" s="45" t="s">
        <v>120</v>
      </c>
      <c r="E25" s="46" t="s">
        <v>27</v>
      </c>
      <c r="F25" s="46"/>
      <c r="G25" s="46" t="s">
        <v>28</v>
      </c>
      <c r="H25" s="45" t="s">
        <v>63</v>
      </c>
      <c r="I25" s="32">
        <v>6</v>
      </c>
      <c r="J25" s="127">
        <v>107</v>
      </c>
      <c r="K25" s="35">
        <v>1604</v>
      </c>
      <c r="L25" s="35">
        <v>3606</v>
      </c>
      <c r="M25" s="34">
        <v>163</v>
      </c>
      <c r="N25" s="34">
        <v>551</v>
      </c>
      <c r="O25" s="113">
        <v>5.6000000000000001E-2</v>
      </c>
      <c r="P25" s="118">
        <v>1.42</v>
      </c>
      <c r="Q25" s="53"/>
      <c r="R25" s="53"/>
      <c r="S25" s="1" t="s">
        <v>586</v>
      </c>
    </row>
    <row r="26" spans="1:19" ht="24.65" customHeight="1" x14ac:dyDescent="0.35">
      <c r="A26" s="60" t="s">
        <v>129</v>
      </c>
      <c r="B26" s="61" t="s">
        <v>130</v>
      </c>
      <c r="C26" s="62" t="s">
        <v>131</v>
      </c>
      <c r="D26" s="61" t="s">
        <v>132</v>
      </c>
      <c r="E26" s="62" t="s">
        <v>27</v>
      </c>
      <c r="F26" s="62" t="s">
        <v>739</v>
      </c>
      <c r="G26" s="62" t="s">
        <v>28</v>
      </c>
      <c r="H26" s="61" t="s">
        <v>557</v>
      </c>
      <c r="I26" s="54">
        <v>125</v>
      </c>
      <c r="J26" s="126">
        <v>1010</v>
      </c>
      <c r="K26" s="55">
        <v>15150</v>
      </c>
      <c r="L26" s="55">
        <v>30046</v>
      </c>
      <c r="M26" s="55">
        <v>1471</v>
      </c>
      <c r="N26" s="55">
        <v>5043</v>
      </c>
      <c r="O26" s="112">
        <v>3.8300000000000001E-2</v>
      </c>
      <c r="P26" s="117">
        <v>1.1299999999999999</v>
      </c>
      <c r="Q26" s="53"/>
      <c r="R26" s="53"/>
      <c r="S26" s="1" t="s">
        <v>586</v>
      </c>
    </row>
    <row r="27" spans="1:19" ht="24.65" customHeight="1" x14ac:dyDescent="0.35">
      <c r="A27" s="63" t="s">
        <v>133</v>
      </c>
      <c r="B27" s="64" t="s">
        <v>134</v>
      </c>
      <c r="C27" s="144" t="s">
        <v>135</v>
      </c>
      <c r="D27" s="154" t="s">
        <v>136</v>
      </c>
      <c r="E27" s="147" t="s">
        <v>27</v>
      </c>
      <c r="F27" s="147" t="s">
        <v>739</v>
      </c>
      <c r="G27" s="147" t="s">
        <v>28</v>
      </c>
      <c r="H27" s="64" t="s">
        <v>63</v>
      </c>
      <c r="I27" s="28">
        <v>23</v>
      </c>
      <c r="J27" s="128">
        <v>111</v>
      </c>
      <c r="K27" s="30">
        <v>1666</v>
      </c>
      <c r="L27" s="30">
        <v>8956</v>
      </c>
      <c r="M27" s="29">
        <v>438</v>
      </c>
      <c r="N27" s="30">
        <v>1508</v>
      </c>
      <c r="O27" s="114">
        <v>7.1499999999999994E-2</v>
      </c>
      <c r="P27" s="119">
        <v>1.7</v>
      </c>
      <c r="Q27" s="31"/>
      <c r="R27" s="31"/>
      <c r="S27" s="1" t="s">
        <v>580</v>
      </c>
    </row>
    <row r="28" spans="1:19" ht="24.65" customHeight="1" x14ac:dyDescent="0.35">
      <c r="A28" s="63" t="s">
        <v>137</v>
      </c>
      <c r="B28" s="64" t="s">
        <v>138</v>
      </c>
      <c r="C28" s="144" t="s">
        <v>135</v>
      </c>
      <c r="D28" s="154" t="s">
        <v>136</v>
      </c>
      <c r="E28" s="147" t="s">
        <v>27</v>
      </c>
      <c r="F28" s="147" t="s">
        <v>739</v>
      </c>
      <c r="G28" s="147" t="s">
        <v>28</v>
      </c>
      <c r="H28" s="97" t="s">
        <v>63</v>
      </c>
      <c r="I28" s="28">
        <v>14</v>
      </c>
      <c r="J28" s="128">
        <v>79</v>
      </c>
      <c r="K28" s="30">
        <v>1185</v>
      </c>
      <c r="L28" s="30">
        <v>2054</v>
      </c>
      <c r="M28" s="29">
        <v>89</v>
      </c>
      <c r="N28" s="29">
        <v>412</v>
      </c>
      <c r="O28" s="114">
        <v>7.1499999999999994E-2</v>
      </c>
      <c r="P28" s="119">
        <v>1.7</v>
      </c>
      <c r="Q28" s="31"/>
      <c r="R28" s="31"/>
      <c r="S28" s="1" t="s">
        <v>580</v>
      </c>
    </row>
    <row r="29" spans="1:19" ht="24.65" customHeight="1" x14ac:dyDescent="0.35">
      <c r="A29" s="63" t="s">
        <v>139</v>
      </c>
      <c r="B29" s="64" t="s">
        <v>140</v>
      </c>
      <c r="C29" s="144" t="s">
        <v>135</v>
      </c>
      <c r="D29" s="154" t="s">
        <v>136</v>
      </c>
      <c r="E29" s="147" t="s">
        <v>27</v>
      </c>
      <c r="F29" s="147" t="s">
        <v>739</v>
      </c>
      <c r="G29" s="147" t="s">
        <v>28</v>
      </c>
      <c r="H29" s="97" t="s">
        <v>63</v>
      </c>
      <c r="I29" s="28">
        <v>29</v>
      </c>
      <c r="J29" s="128">
        <v>236</v>
      </c>
      <c r="K29" s="30">
        <v>3540</v>
      </c>
      <c r="L29" s="30">
        <v>5870</v>
      </c>
      <c r="M29" s="29">
        <v>273</v>
      </c>
      <c r="N29" s="30">
        <v>1069</v>
      </c>
      <c r="O29" s="114">
        <v>7.1499999999999994E-2</v>
      </c>
      <c r="P29" s="119">
        <v>1.7</v>
      </c>
      <c r="Q29" s="31"/>
      <c r="R29" s="31"/>
      <c r="S29" s="1" t="s">
        <v>580</v>
      </c>
    </row>
    <row r="30" spans="1:19" ht="24.65" customHeight="1" x14ac:dyDescent="0.35">
      <c r="A30" s="63" t="s">
        <v>141</v>
      </c>
      <c r="B30" s="64" t="s">
        <v>142</v>
      </c>
      <c r="C30" s="144" t="s">
        <v>135</v>
      </c>
      <c r="D30" s="154" t="s">
        <v>136</v>
      </c>
      <c r="E30" s="147" t="s">
        <v>27</v>
      </c>
      <c r="F30" s="147" t="s">
        <v>739</v>
      </c>
      <c r="G30" s="147" t="s">
        <v>28</v>
      </c>
      <c r="H30" s="64" t="s">
        <v>63</v>
      </c>
      <c r="I30" s="28">
        <v>12</v>
      </c>
      <c r="J30" s="128">
        <v>58</v>
      </c>
      <c r="K30" s="29">
        <v>869</v>
      </c>
      <c r="L30" s="30">
        <v>4673</v>
      </c>
      <c r="M30" s="29">
        <v>228</v>
      </c>
      <c r="N30" s="29">
        <v>787</v>
      </c>
      <c r="O30" s="114">
        <v>7.1499999999999994E-2</v>
      </c>
      <c r="P30" s="119">
        <v>1.7</v>
      </c>
      <c r="Q30" s="31"/>
      <c r="R30" s="31"/>
      <c r="S30" s="1" t="s">
        <v>580</v>
      </c>
    </row>
    <row r="31" spans="1:19" ht="24.65" customHeight="1" x14ac:dyDescent="0.35">
      <c r="A31" s="63" t="s">
        <v>143</v>
      </c>
      <c r="B31" s="64" t="s">
        <v>144</v>
      </c>
      <c r="C31" s="144" t="s">
        <v>135</v>
      </c>
      <c r="D31" s="154" t="s">
        <v>136</v>
      </c>
      <c r="E31" s="147" t="s">
        <v>27</v>
      </c>
      <c r="F31" s="147" t="s">
        <v>739</v>
      </c>
      <c r="G31" s="147" t="s">
        <v>28</v>
      </c>
      <c r="H31" s="153" t="s">
        <v>53</v>
      </c>
      <c r="I31" s="28">
        <v>17</v>
      </c>
      <c r="J31" s="128">
        <v>71</v>
      </c>
      <c r="K31" s="30">
        <v>1065</v>
      </c>
      <c r="L31" s="30">
        <v>2569</v>
      </c>
      <c r="M31" s="29">
        <v>124</v>
      </c>
      <c r="N31" s="29">
        <v>439</v>
      </c>
      <c r="O31" s="114">
        <v>2.1600000000000001E-2</v>
      </c>
      <c r="P31" s="119">
        <v>0.88</v>
      </c>
      <c r="Q31" s="31"/>
      <c r="R31" s="31"/>
      <c r="S31" s="1" t="s">
        <v>580</v>
      </c>
    </row>
    <row r="32" spans="1:19" ht="24.65" customHeight="1" x14ac:dyDescent="0.35">
      <c r="A32" s="63" t="s">
        <v>145</v>
      </c>
      <c r="B32" s="64" t="s">
        <v>146</v>
      </c>
      <c r="C32" s="144" t="s">
        <v>135</v>
      </c>
      <c r="D32" s="154" t="s">
        <v>136</v>
      </c>
      <c r="E32" s="147" t="s">
        <v>27</v>
      </c>
      <c r="F32" s="147" t="s">
        <v>739</v>
      </c>
      <c r="G32" s="147" t="s">
        <v>28</v>
      </c>
      <c r="H32" s="153" t="s">
        <v>53</v>
      </c>
      <c r="I32" s="28">
        <v>20</v>
      </c>
      <c r="J32" s="128">
        <v>79</v>
      </c>
      <c r="K32" s="30">
        <v>1185</v>
      </c>
      <c r="L32" s="30">
        <v>1788</v>
      </c>
      <c r="M32" s="29">
        <v>86</v>
      </c>
      <c r="N32" s="29">
        <v>310</v>
      </c>
      <c r="O32" s="114">
        <v>2.1600000000000001E-2</v>
      </c>
      <c r="P32" s="119">
        <v>0.88</v>
      </c>
      <c r="Q32" s="31"/>
      <c r="R32" s="31"/>
      <c r="S32" s="1" t="s">
        <v>580</v>
      </c>
    </row>
    <row r="33" spans="1:20" ht="24.65" customHeight="1" x14ac:dyDescent="0.35">
      <c r="A33" s="63" t="s">
        <v>147</v>
      </c>
      <c r="B33" s="64" t="s">
        <v>148</v>
      </c>
      <c r="C33" s="144" t="s">
        <v>135</v>
      </c>
      <c r="D33" s="154" t="s">
        <v>136</v>
      </c>
      <c r="E33" s="147" t="s">
        <v>27</v>
      </c>
      <c r="F33" s="147" t="s">
        <v>739</v>
      </c>
      <c r="G33" s="147" t="s">
        <v>28</v>
      </c>
      <c r="H33" s="153" t="s">
        <v>53</v>
      </c>
      <c r="I33" s="28">
        <v>18</v>
      </c>
      <c r="J33" s="128">
        <v>73</v>
      </c>
      <c r="K33" s="30">
        <v>1095</v>
      </c>
      <c r="L33" s="30">
        <v>1949</v>
      </c>
      <c r="M33" s="29">
        <v>93</v>
      </c>
      <c r="N33" s="29">
        <v>338</v>
      </c>
      <c r="O33" s="114">
        <v>2.1600000000000001E-2</v>
      </c>
      <c r="P33" s="119">
        <v>0.88</v>
      </c>
      <c r="Q33" s="31"/>
      <c r="R33" s="31"/>
      <c r="S33" s="1" t="s">
        <v>580</v>
      </c>
    </row>
    <row r="34" spans="1:20" ht="24.65" customHeight="1" x14ac:dyDescent="0.35">
      <c r="A34" s="63" t="s">
        <v>149</v>
      </c>
      <c r="B34" s="64" t="s">
        <v>150</v>
      </c>
      <c r="C34" s="144" t="s">
        <v>135</v>
      </c>
      <c r="D34" s="154" t="s">
        <v>136</v>
      </c>
      <c r="E34" s="147" t="s">
        <v>27</v>
      </c>
      <c r="F34" s="147" t="s">
        <v>739</v>
      </c>
      <c r="G34" s="147" t="s">
        <v>28</v>
      </c>
      <c r="H34" s="153" t="s">
        <v>53</v>
      </c>
      <c r="I34" s="28">
        <v>17</v>
      </c>
      <c r="J34" s="128">
        <v>117</v>
      </c>
      <c r="K34" s="30">
        <v>1755</v>
      </c>
      <c r="L34" s="30">
        <v>1507</v>
      </c>
      <c r="M34" s="29">
        <v>72</v>
      </c>
      <c r="N34" s="29">
        <v>266</v>
      </c>
      <c r="O34" s="114">
        <v>2.1600000000000001E-2</v>
      </c>
      <c r="P34" s="119">
        <v>0.88</v>
      </c>
      <c r="Q34" s="31"/>
      <c r="R34" s="31"/>
      <c r="S34" s="1" t="s">
        <v>580</v>
      </c>
    </row>
    <row r="35" spans="1:20" ht="24.65" customHeight="1" x14ac:dyDescent="0.35">
      <c r="A35" s="63" t="s">
        <v>151</v>
      </c>
      <c r="B35" s="64" t="s">
        <v>152</v>
      </c>
      <c r="C35" s="144" t="s">
        <v>153</v>
      </c>
      <c r="D35" s="153" t="s">
        <v>154</v>
      </c>
      <c r="E35" s="147" t="s">
        <v>27</v>
      </c>
      <c r="F35" s="147" t="s">
        <v>739</v>
      </c>
      <c r="G35" s="147" t="s">
        <v>28</v>
      </c>
      <c r="H35" s="64" t="s">
        <v>33</v>
      </c>
      <c r="I35" s="28">
        <v>17</v>
      </c>
      <c r="J35" s="128">
        <v>108</v>
      </c>
      <c r="K35" s="30">
        <v>1620</v>
      </c>
      <c r="L35" s="29">
        <v>1598</v>
      </c>
      <c r="M35" s="29">
        <v>80</v>
      </c>
      <c r="N35" s="29">
        <v>256</v>
      </c>
      <c r="O35" s="114">
        <v>3.5499999999999997E-2</v>
      </c>
      <c r="P35" s="119">
        <v>1.08</v>
      </c>
      <c r="Q35" s="145"/>
      <c r="R35" s="145"/>
      <c r="S35" s="1" t="s">
        <v>580</v>
      </c>
    </row>
    <row r="36" spans="1:20" ht="24.65" customHeight="1" x14ac:dyDescent="0.35">
      <c r="A36" s="63" t="s">
        <v>155</v>
      </c>
      <c r="B36" s="64" t="s">
        <v>156</v>
      </c>
      <c r="C36" s="144" t="s">
        <v>153</v>
      </c>
      <c r="D36" s="153" t="s">
        <v>154</v>
      </c>
      <c r="E36" s="147" t="s">
        <v>27</v>
      </c>
      <c r="F36" s="147" t="s">
        <v>739</v>
      </c>
      <c r="G36" s="147" t="s">
        <v>28</v>
      </c>
      <c r="H36" s="153" t="s">
        <v>63</v>
      </c>
      <c r="I36" s="28">
        <v>15</v>
      </c>
      <c r="J36" s="128">
        <v>100</v>
      </c>
      <c r="K36" s="30">
        <v>1500</v>
      </c>
      <c r="L36" s="30">
        <v>3250</v>
      </c>
      <c r="M36" s="29">
        <v>161</v>
      </c>
      <c r="N36" s="29">
        <v>535</v>
      </c>
      <c r="O36" s="114">
        <v>3.5499999999999997E-2</v>
      </c>
      <c r="P36" s="119">
        <v>1.08</v>
      </c>
      <c r="Q36" s="145"/>
      <c r="R36" s="145"/>
      <c r="S36" s="1" t="s">
        <v>580</v>
      </c>
    </row>
    <row r="37" spans="1:20" ht="24.65" customHeight="1" x14ac:dyDescent="0.35">
      <c r="A37" s="63" t="s">
        <v>157</v>
      </c>
      <c r="B37" s="64" t="s">
        <v>158</v>
      </c>
      <c r="C37" s="144" t="s">
        <v>153</v>
      </c>
      <c r="D37" s="153" t="s">
        <v>154</v>
      </c>
      <c r="E37" s="147" t="s">
        <v>27</v>
      </c>
      <c r="F37" s="147" t="s">
        <v>739</v>
      </c>
      <c r="G37" s="147" t="s">
        <v>28</v>
      </c>
      <c r="H37" s="153" t="s">
        <v>63</v>
      </c>
      <c r="I37" s="28">
        <v>19</v>
      </c>
      <c r="J37" s="128">
        <v>122</v>
      </c>
      <c r="K37" s="30">
        <v>1830</v>
      </c>
      <c r="L37" s="30">
        <v>3833</v>
      </c>
      <c r="M37" s="29">
        <v>190</v>
      </c>
      <c r="N37" s="29">
        <v>631</v>
      </c>
      <c r="O37" s="114">
        <v>3.5499999999999997E-2</v>
      </c>
      <c r="P37" s="119">
        <v>1.08</v>
      </c>
      <c r="Q37" s="145"/>
      <c r="R37" s="145"/>
      <c r="S37" s="1" t="s">
        <v>580</v>
      </c>
    </row>
    <row r="38" spans="1:20" ht="24.65" customHeight="1" x14ac:dyDescent="0.35">
      <c r="A38" s="63" t="s">
        <v>159</v>
      </c>
      <c r="B38" s="64" t="s">
        <v>160</v>
      </c>
      <c r="C38" s="144" t="s">
        <v>153</v>
      </c>
      <c r="D38" s="153" t="s">
        <v>154</v>
      </c>
      <c r="E38" s="147" t="s">
        <v>27</v>
      </c>
      <c r="F38" s="147" t="s">
        <v>739</v>
      </c>
      <c r="G38" s="147" t="s">
        <v>28</v>
      </c>
      <c r="H38" s="153" t="s">
        <v>63</v>
      </c>
      <c r="I38" s="28">
        <v>17</v>
      </c>
      <c r="J38" s="128">
        <v>107</v>
      </c>
      <c r="K38" s="30">
        <v>1605</v>
      </c>
      <c r="L38" s="30">
        <v>3528</v>
      </c>
      <c r="M38" s="29">
        <v>182</v>
      </c>
      <c r="N38" s="29">
        <v>542</v>
      </c>
      <c r="O38" s="114">
        <v>3.5499999999999997E-2</v>
      </c>
      <c r="P38" s="119">
        <v>1.08</v>
      </c>
      <c r="Q38" s="145"/>
      <c r="R38" s="145"/>
      <c r="S38" s="1" t="s">
        <v>580</v>
      </c>
    </row>
    <row r="39" spans="1:20" ht="24.65" customHeight="1" x14ac:dyDescent="0.35">
      <c r="A39" s="63" t="s">
        <v>161</v>
      </c>
      <c r="B39" s="64" t="s">
        <v>162</v>
      </c>
      <c r="C39" s="144" t="s">
        <v>153</v>
      </c>
      <c r="D39" s="153" t="s">
        <v>154</v>
      </c>
      <c r="E39" s="147" t="s">
        <v>27</v>
      </c>
      <c r="F39" s="147" t="s">
        <v>739</v>
      </c>
      <c r="G39" s="147" t="s">
        <v>28</v>
      </c>
      <c r="H39" s="64" t="s">
        <v>79</v>
      </c>
      <c r="I39" s="28">
        <v>17</v>
      </c>
      <c r="J39" s="128">
        <v>111</v>
      </c>
      <c r="K39" s="30">
        <v>1665</v>
      </c>
      <c r="L39" s="29">
        <v>3528</v>
      </c>
      <c r="M39" s="29">
        <v>182</v>
      </c>
      <c r="N39" s="29">
        <v>542</v>
      </c>
      <c r="O39" s="114">
        <v>3.5499999999999997E-2</v>
      </c>
      <c r="P39" s="119">
        <v>1.08</v>
      </c>
      <c r="Q39" s="145"/>
      <c r="R39" s="145"/>
      <c r="S39" s="1" t="s">
        <v>736</v>
      </c>
    </row>
    <row r="40" spans="1:20" ht="24.65" customHeight="1" x14ac:dyDescent="0.35">
      <c r="A40" s="63" t="s">
        <v>163</v>
      </c>
      <c r="B40" s="64" t="s">
        <v>164</v>
      </c>
      <c r="C40" s="144" t="s">
        <v>165</v>
      </c>
      <c r="D40" s="153" t="s">
        <v>166</v>
      </c>
      <c r="E40" s="147" t="s">
        <v>27</v>
      </c>
      <c r="F40" s="147"/>
      <c r="G40" s="147" t="s">
        <v>28</v>
      </c>
      <c r="H40" s="64" t="s">
        <v>53</v>
      </c>
      <c r="I40" s="28">
        <v>11</v>
      </c>
      <c r="J40" s="128">
        <v>141</v>
      </c>
      <c r="K40" s="30">
        <v>2115</v>
      </c>
      <c r="L40" s="29">
        <v>4038</v>
      </c>
      <c r="M40" s="29">
        <v>202</v>
      </c>
      <c r="N40" s="29">
        <v>655</v>
      </c>
      <c r="O40" s="114">
        <v>3.4200000000000001E-2</v>
      </c>
      <c r="P40" s="119">
        <v>1.06</v>
      </c>
      <c r="Q40" s="145"/>
      <c r="R40" s="145"/>
      <c r="S40" s="1" t="s">
        <v>586</v>
      </c>
    </row>
    <row r="41" spans="1:20" ht="24.65" customHeight="1" x14ac:dyDescent="0.35">
      <c r="A41" s="63" t="s">
        <v>167</v>
      </c>
      <c r="B41" s="64" t="s">
        <v>168</v>
      </c>
      <c r="C41" s="144" t="s">
        <v>165</v>
      </c>
      <c r="D41" s="153" t="s">
        <v>166</v>
      </c>
      <c r="E41" s="147" t="s">
        <v>27</v>
      </c>
      <c r="F41" s="147"/>
      <c r="G41" s="147" t="s">
        <v>28</v>
      </c>
      <c r="H41" s="64" t="s">
        <v>558</v>
      </c>
      <c r="I41" s="28">
        <v>7</v>
      </c>
      <c r="J41" s="128">
        <v>93</v>
      </c>
      <c r="K41" s="30">
        <v>1395</v>
      </c>
      <c r="L41" s="29">
        <v>2604</v>
      </c>
      <c r="M41" s="29">
        <v>132</v>
      </c>
      <c r="N41" s="29">
        <v>413</v>
      </c>
      <c r="O41" s="114">
        <v>3.4200000000000001E-2</v>
      </c>
      <c r="P41" s="119">
        <v>1.06</v>
      </c>
      <c r="Q41" s="145"/>
      <c r="R41" s="145"/>
      <c r="S41" s="1" t="s">
        <v>586</v>
      </c>
    </row>
    <row r="42" spans="1:20" ht="24.65" customHeight="1" x14ac:dyDescent="0.35">
      <c r="A42" s="63" t="s">
        <v>170</v>
      </c>
      <c r="B42" s="64" t="s">
        <v>171</v>
      </c>
      <c r="C42" s="144" t="s">
        <v>165</v>
      </c>
      <c r="D42" s="153" t="s">
        <v>166</v>
      </c>
      <c r="E42" s="147" t="s">
        <v>27</v>
      </c>
      <c r="F42" s="147"/>
      <c r="G42" s="147" t="s">
        <v>28</v>
      </c>
      <c r="H42" s="64" t="s">
        <v>169</v>
      </c>
      <c r="I42" s="28">
        <v>6</v>
      </c>
      <c r="J42" s="128">
        <v>81</v>
      </c>
      <c r="K42" s="30">
        <v>1215</v>
      </c>
      <c r="L42" s="29">
        <v>2239</v>
      </c>
      <c r="M42" s="29">
        <v>114</v>
      </c>
      <c r="N42" s="29">
        <v>352</v>
      </c>
      <c r="O42" s="114">
        <v>3.4200000000000001E-2</v>
      </c>
      <c r="P42" s="119">
        <v>1.06</v>
      </c>
      <c r="Q42" s="145"/>
      <c r="R42" s="145"/>
      <c r="S42" s="1" t="s">
        <v>586</v>
      </c>
    </row>
    <row r="43" spans="1:20" ht="24.65" customHeight="1" x14ac:dyDescent="0.35">
      <c r="A43" s="60" t="s">
        <v>172</v>
      </c>
      <c r="B43" s="61" t="s">
        <v>173</v>
      </c>
      <c r="C43" s="62" t="s">
        <v>174</v>
      </c>
      <c r="D43" s="61" t="s">
        <v>175</v>
      </c>
      <c r="E43" s="62" t="s">
        <v>27</v>
      </c>
      <c r="F43" s="62" t="s">
        <v>739</v>
      </c>
      <c r="G43" s="62" t="s">
        <v>28</v>
      </c>
      <c r="H43" s="61" t="s">
        <v>79</v>
      </c>
      <c r="I43" s="54">
        <v>92</v>
      </c>
      <c r="J43" s="126">
        <v>552</v>
      </c>
      <c r="K43" s="55">
        <v>8280</v>
      </c>
      <c r="L43" s="55">
        <v>13848</v>
      </c>
      <c r="M43" s="56">
        <v>599</v>
      </c>
      <c r="N43" s="55">
        <v>2777</v>
      </c>
      <c r="O43" s="112">
        <v>2.8299999999999999E-2</v>
      </c>
      <c r="P43" s="117">
        <v>0.97</v>
      </c>
      <c r="Q43" s="53"/>
      <c r="R43" s="53"/>
      <c r="S43" s="1" t="s">
        <v>580</v>
      </c>
    </row>
    <row r="44" spans="1:20" ht="24.65" customHeight="1" x14ac:dyDescent="0.35">
      <c r="A44" s="63" t="s">
        <v>176</v>
      </c>
      <c r="B44" s="64" t="s">
        <v>177</v>
      </c>
      <c r="C44" s="144" t="s">
        <v>178</v>
      </c>
      <c r="D44" s="153" t="s">
        <v>179</v>
      </c>
      <c r="E44" s="147" t="s">
        <v>27</v>
      </c>
      <c r="F44" s="65" t="s">
        <v>739</v>
      </c>
      <c r="G44" s="147" t="s">
        <v>28</v>
      </c>
      <c r="H44" s="64" t="s">
        <v>63</v>
      </c>
      <c r="I44" s="28">
        <v>14</v>
      </c>
      <c r="J44" s="128">
        <v>89</v>
      </c>
      <c r="K44" s="30">
        <v>1335</v>
      </c>
      <c r="L44" s="29">
        <v>1905</v>
      </c>
      <c r="M44" s="29">
        <v>77</v>
      </c>
      <c r="N44" s="29">
        <v>410</v>
      </c>
      <c r="O44" s="114">
        <v>2.5999999999999999E-2</v>
      </c>
      <c r="P44" s="119">
        <v>0.94</v>
      </c>
      <c r="Q44" s="145"/>
      <c r="R44" s="145"/>
      <c r="S44" s="1" t="s">
        <v>587</v>
      </c>
      <c r="T44" s="1" t="s">
        <v>580</v>
      </c>
    </row>
    <row r="45" spans="1:20" ht="24.65" customHeight="1" x14ac:dyDescent="0.35">
      <c r="A45" s="63" t="s">
        <v>180</v>
      </c>
      <c r="B45" s="64" t="s">
        <v>181</v>
      </c>
      <c r="C45" s="144" t="s">
        <v>178</v>
      </c>
      <c r="D45" s="153" t="s">
        <v>179</v>
      </c>
      <c r="E45" s="147" t="s">
        <v>27</v>
      </c>
      <c r="F45" s="65" t="s">
        <v>739</v>
      </c>
      <c r="G45" s="147" t="s">
        <v>28</v>
      </c>
      <c r="H45" s="64" t="s">
        <v>33</v>
      </c>
      <c r="I45" s="28">
        <v>15</v>
      </c>
      <c r="J45" s="128">
        <v>93</v>
      </c>
      <c r="K45" s="30">
        <v>1395</v>
      </c>
      <c r="L45" s="29">
        <v>2155</v>
      </c>
      <c r="M45" s="29">
        <v>88</v>
      </c>
      <c r="N45" s="29">
        <v>464</v>
      </c>
      <c r="O45" s="114">
        <v>2.5999999999999999E-2</v>
      </c>
      <c r="P45" s="119">
        <v>0.94</v>
      </c>
      <c r="Q45" s="145"/>
      <c r="R45" s="145"/>
      <c r="S45" s="1" t="s">
        <v>580</v>
      </c>
    </row>
    <row r="46" spans="1:20" ht="24.65" customHeight="1" x14ac:dyDescent="0.35">
      <c r="A46" s="63" t="s">
        <v>182</v>
      </c>
      <c r="B46" s="64" t="s">
        <v>183</v>
      </c>
      <c r="C46" s="144" t="s">
        <v>178</v>
      </c>
      <c r="D46" s="153" t="s">
        <v>179</v>
      </c>
      <c r="E46" s="147" t="s">
        <v>27</v>
      </c>
      <c r="F46" s="65" t="s">
        <v>739</v>
      </c>
      <c r="G46" s="147" t="s">
        <v>28</v>
      </c>
      <c r="H46" s="64" t="s">
        <v>559</v>
      </c>
      <c r="I46" s="28">
        <v>24</v>
      </c>
      <c r="J46" s="128">
        <v>123</v>
      </c>
      <c r="K46" s="30">
        <v>1845</v>
      </c>
      <c r="L46" s="29">
        <v>3338</v>
      </c>
      <c r="M46" s="29">
        <v>136</v>
      </c>
      <c r="N46" s="29">
        <v>718</v>
      </c>
      <c r="O46" s="114">
        <v>2.5999999999999999E-2</v>
      </c>
      <c r="P46" s="119">
        <v>0.94</v>
      </c>
      <c r="Q46" s="145"/>
      <c r="R46" s="145"/>
      <c r="S46" s="1" t="s">
        <v>580</v>
      </c>
    </row>
    <row r="47" spans="1:20" ht="24.65" customHeight="1" x14ac:dyDescent="0.35">
      <c r="A47" s="63" t="s">
        <v>184</v>
      </c>
      <c r="B47" s="64" t="s">
        <v>185</v>
      </c>
      <c r="C47" s="144" t="s">
        <v>186</v>
      </c>
      <c r="D47" s="153" t="s">
        <v>187</v>
      </c>
      <c r="E47" s="147" t="s">
        <v>27</v>
      </c>
      <c r="F47" s="65" t="s">
        <v>739</v>
      </c>
      <c r="G47" s="147" t="s">
        <v>28</v>
      </c>
      <c r="H47" s="64" t="s">
        <v>560</v>
      </c>
      <c r="I47" s="28">
        <v>17</v>
      </c>
      <c r="J47" s="128">
        <v>90</v>
      </c>
      <c r="K47" s="30">
        <v>1350</v>
      </c>
      <c r="L47" s="29">
        <v>1935</v>
      </c>
      <c r="M47" s="29">
        <v>91</v>
      </c>
      <c r="N47" s="29">
        <v>348</v>
      </c>
      <c r="O47" s="114">
        <v>1.8800000000000001E-2</v>
      </c>
      <c r="P47" s="119">
        <v>0.84</v>
      </c>
      <c r="Q47" s="145"/>
      <c r="R47" s="145"/>
      <c r="S47" s="1" t="s">
        <v>580</v>
      </c>
    </row>
    <row r="48" spans="1:20" ht="24.65" customHeight="1" x14ac:dyDescent="0.35">
      <c r="A48" s="63" t="s">
        <v>188</v>
      </c>
      <c r="B48" s="64" t="s">
        <v>189</v>
      </c>
      <c r="C48" s="144" t="s">
        <v>186</v>
      </c>
      <c r="D48" s="153" t="s">
        <v>187</v>
      </c>
      <c r="E48" s="147" t="s">
        <v>27</v>
      </c>
      <c r="F48" s="65" t="s">
        <v>739</v>
      </c>
      <c r="G48" s="147" t="s">
        <v>28</v>
      </c>
      <c r="H48" s="64" t="s">
        <v>63</v>
      </c>
      <c r="I48" s="28">
        <v>14</v>
      </c>
      <c r="J48" s="128">
        <v>75</v>
      </c>
      <c r="K48" s="30">
        <v>1125</v>
      </c>
      <c r="L48" s="29">
        <v>1763</v>
      </c>
      <c r="M48" s="29">
        <v>83</v>
      </c>
      <c r="N48" s="29">
        <v>314</v>
      </c>
      <c r="O48" s="114">
        <v>1.8800000000000001E-2</v>
      </c>
      <c r="P48" s="119">
        <v>0.84</v>
      </c>
      <c r="Q48" s="145"/>
      <c r="R48" s="145"/>
      <c r="S48" s="1" t="s">
        <v>580</v>
      </c>
    </row>
    <row r="49" spans="1:19" ht="24.65" customHeight="1" x14ac:dyDescent="0.35">
      <c r="A49" s="63" t="s">
        <v>190</v>
      </c>
      <c r="B49" s="64" t="s">
        <v>191</v>
      </c>
      <c r="C49" s="144" t="s">
        <v>186</v>
      </c>
      <c r="D49" s="153" t="s">
        <v>187</v>
      </c>
      <c r="E49" s="147" t="s">
        <v>27</v>
      </c>
      <c r="F49" s="65" t="s">
        <v>739</v>
      </c>
      <c r="G49" s="147" t="s">
        <v>28</v>
      </c>
      <c r="H49" s="64" t="s">
        <v>63</v>
      </c>
      <c r="I49" s="28">
        <v>12</v>
      </c>
      <c r="J49" s="128">
        <v>97</v>
      </c>
      <c r="K49" s="30">
        <v>1455</v>
      </c>
      <c r="L49" s="29">
        <v>2038</v>
      </c>
      <c r="M49" s="29">
        <v>100</v>
      </c>
      <c r="N49" s="29">
        <v>340</v>
      </c>
      <c r="O49" s="114">
        <v>1.8800000000000001E-2</v>
      </c>
      <c r="P49" s="119">
        <v>0.84</v>
      </c>
      <c r="Q49" s="145"/>
      <c r="R49" s="145"/>
      <c r="S49" s="1" t="s">
        <v>580</v>
      </c>
    </row>
    <row r="50" spans="1:19" ht="24.65" customHeight="1" x14ac:dyDescent="0.35">
      <c r="A50" s="44" t="s">
        <v>34</v>
      </c>
      <c r="B50" s="45" t="s">
        <v>35</v>
      </c>
      <c r="C50" s="46" t="s">
        <v>36</v>
      </c>
      <c r="D50" s="45" t="s">
        <v>37</v>
      </c>
      <c r="E50" s="46" t="s">
        <v>27</v>
      </c>
      <c r="F50" s="46"/>
      <c r="G50" s="46" t="s">
        <v>28</v>
      </c>
      <c r="H50" s="45" t="s">
        <v>63</v>
      </c>
      <c r="I50" s="32">
        <v>10</v>
      </c>
      <c r="J50" s="127">
        <v>170</v>
      </c>
      <c r="K50" s="35">
        <v>2550</v>
      </c>
      <c r="L50" s="35">
        <v>21513</v>
      </c>
      <c r="M50" s="34">
        <v>0</v>
      </c>
      <c r="N50" s="34">
        <v>0</v>
      </c>
      <c r="O50" s="113">
        <v>0.18079999999999999</v>
      </c>
      <c r="P50" s="118">
        <v>3.95</v>
      </c>
      <c r="Q50" s="53"/>
      <c r="R50" s="53"/>
      <c r="S50" s="1" t="s">
        <v>586</v>
      </c>
    </row>
    <row r="51" spans="1:19" ht="24.65" customHeight="1" x14ac:dyDescent="0.35">
      <c r="A51" s="63" t="s">
        <v>192</v>
      </c>
      <c r="B51" s="64" t="s">
        <v>193</v>
      </c>
      <c r="C51" s="65" t="s">
        <v>194</v>
      </c>
      <c r="D51" s="64" t="s">
        <v>102</v>
      </c>
      <c r="E51" s="65" t="s">
        <v>10</v>
      </c>
      <c r="F51" s="65" t="s">
        <v>739</v>
      </c>
      <c r="G51" s="65" t="s">
        <v>28</v>
      </c>
      <c r="H51" s="64" t="s">
        <v>33</v>
      </c>
      <c r="I51" s="28">
        <v>9</v>
      </c>
      <c r="J51" s="128">
        <v>42</v>
      </c>
      <c r="K51" s="55">
        <v>630</v>
      </c>
      <c r="L51" s="55">
        <v>902</v>
      </c>
      <c r="M51" s="56">
        <v>0</v>
      </c>
      <c r="N51" s="56">
        <v>0</v>
      </c>
      <c r="O51" s="112">
        <v>6.7999999999999996E-3</v>
      </c>
      <c r="P51" s="117">
        <v>0.67</v>
      </c>
      <c r="Q51" s="53"/>
      <c r="R51" s="53"/>
      <c r="S51" s="1" t="s">
        <v>586</v>
      </c>
    </row>
    <row r="52" spans="1:19" ht="24.65" customHeight="1" x14ac:dyDescent="0.35">
      <c r="A52" s="63" t="s">
        <v>195</v>
      </c>
      <c r="B52" s="64" t="s">
        <v>196</v>
      </c>
      <c r="C52" s="144" t="s">
        <v>197</v>
      </c>
      <c r="D52" s="153" t="s">
        <v>198</v>
      </c>
      <c r="E52" s="65" t="s">
        <v>10</v>
      </c>
      <c r="F52" s="65"/>
      <c r="G52" s="65" t="s">
        <v>28</v>
      </c>
      <c r="H52" s="153" t="s">
        <v>63</v>
      </c>
      <c r="I52" s="28">
        <v>5</v>
      </c>
      <c r="J52" s="128">
        <v>158</v>
      </c>
      <c r="K52" s="30">
        <v>2370</v>
      </c>
      <c r="L52" s="30">
        <v>1559</v>
      </c>
      <c r="M52" s="29">
        <v>80</v>
      </c>
      <c r="N52" s="29">
        <v>241</v>
      </c>
      <c r="O52" s="114">
        <v>5.1999999999999998E-3</v>
      </c>
      <c r="P52" s="119">
        <v>0.65</v>
      </c>
      <c r="Q52" s="145"/>
      <c r="R52" s="145"/>
      <c r="S52" s="1" t="s">
        <v>586</v>
      </c>
    </row>
    <row r="53" spans="1:19" ht="24.65" customHeight="1" x14ac:dyDescent="0.35">
      <c r="A53" s="63" t="s">
        <v>199</v>
      </c>
      <c r="B53" s="64" t="s">
        <v>200</v>
      </c>
      <c r="C53" s="144" t="s">
        <v>197</v>
      </c>
      <c r="D53" s="153" t="s">
        <v>198</v>
      </c>
      <c r="E53" s="147" t="s">
        <v>27</v>
      </c>
      <c r="F53" s="147"/>
      <c r="G53" s="65" t="s">
        <v>28</v>
      </c>
      <c r="H53" s="153" t="s">
        <v>63</v>
      </c>
      <c r="I53" s="28">
        <v>9</v>
      </c>
      <c r="J53" s="128">
        <v>95</v>
      </c>
      <c r="K53" s="30">
        <v>1425</v>
      </c>
      <c r="L53" s="30">
        <v>2805</v>
      </c>
      <c r="M53" s="29">
        <v>144</v>
      </c>
      <c r="N53" s="29">
        <v>434</v>
      </c>
      <c r="O53" s="114">
        <v>5.1999999999999998E-3</v>
      </c>
      <c r="P53" s="119">
        <v>0.65</v>
      </c>
      <c r="Q53" s="145"/>
      <c r="R53" s="145"/>
      <c r="S53" s="1" t="s">
        <v>586</v>
      </c>
    </row>
    <row r="54" spans="1:19" ht="24.65" customHeight="1" x14ac:dyDescent="0.35">
      <c r="A54" s="63" t="s">
        <v>201</v>
      </c>
      <c r="B54" s="64" t="s">
        <v>202</v>
      </c>
      <c r="C54" s="144" t="s">
        <v>197</v>
      </c>
      <c r="D54" s="153" t="s">
        <v>198</v>
      </c>
      <c r="E54" s="147" t="s">
        <v>27</v>
      </c>
      <c r="F54" s="65" t="s">
        <v>739</v>
      </c>
      <c r="G54" s="65" t="s">
        <v>28</v>
      </c>
      <c r="H54" s="153" t="s">
        <v>63</v>
      </c>
      <c r="I54" s="28">
        <v>9</v>
      </c>
      <c r="J54" s="128">
        <v>53</v>
      </c>
      <c r="K54" s="29">
        <v>795</v>
      </c>
      <c r="L54" s="30">
        <v>1529</v>
      </c>
      <c r="M54" s="29">
        <v>76</v>
      </c>
      <c r="N54" s="29">
        <v>253</v>
      </c>
      <c r="O54" s="114">
        <v>1.4999999999999999E-2</v>
      </c>
      <c r="P54" s="119">
        <v>0.78</v>
      </c>
      <c r="Q54" s="145"/>
      <c r="R54" s="145"/>
      <c r="S54" s="1" t="s">
        <v>586</v>
      </c>
    </row>
    <row r="55" spans="1:19" ht="24.65" customHeight="1" x14ac:dyDescent="0.35">
      <c r="A55" s="63" t="s">
        <v>203</v>
      </c>
      <c r="B55" s="64" t="s">
        <v>204</v>
      </c>
      <c r="C55" s="144" t="s">
        <v>197</v>
      </c>
      <c r="D55" s="153" t="s">
        <v>198</v>
      </c>
      <c r="E55" s="147" t="s">
        <v>27</v>
      </c>
      <c r="F55" s="65" t="s">
        <v>739</v>
      </c>
      <c r="G55" s="65" t="s">
        <v>28</v>
      </c>
      <c r="H55" s="153" t="s">
        <v>63</v>
      </c>
      <c r="I55" s="28">
        <v>12</v>
      </c>
      <c r="J55" s="128">
        <v>67</v>
      </c>
      <c r="K55" s="30">
        <v>1005</v>
      </c>
      <c r="L55" s="30">
        <v>1328</v>
      </c>
      <c r="M55" s="29">
        <v>64</v>
      </c>
      <c r="N55" s="29">
        <v>226</v>
      </c>
      <c r="O55" s="114">
        <v>1.4999999999999999E-2</v>
      </c>
      <c r="P55" s="119">
        <v>0.78</v>
      </c>
      <c r="Q55" s="145"/>
      <c r="R55" s="145"/>
      <c r="S55" s="1" t="s">
        <v>586</v>
      </c>
    </row>
    <row r="56" spans="1:19" ht="24.65" customHeight="1" x14ac:dyDescent="0.35">
      <c r="A56" s="63" t="s">
        <v>205</v>
      </c>
      <c r="B56" s="64" t="s">
        <v>206</v>
      </c>
      <c r="C56" s="144" t="s">
        <v>197</v>
      </c>
      <c r="D56" s="153" t="s">
        <v>198</v>
      </c>
      <c r="E56" s="147" t="s">
        <v>27</v>
      </c>
      <c r="F56" s="65" t="s">
        <v>739</v>
      </c>
      <c r="G56" s="65" t="s">
        <v>28</v>
      </c>
      <c r="H56" s="153" t="s">
        <v>63</v>
      </c>
      <c r="I56" s="28">
        <v>8</v>
      </c>
      <c r="J56" s="128">
        <v>77</v>
      </c>
      <c r="K56" s="30">
        <v>1155</v>
      </c>
      <c r="L56" s="30">
        <v>1190</v>
      </c>
      <c r="M56" s="29">
        <v>58</v>
      </c>
      <c r="N56" s="29">
        <v>201</v>
      </c>
      <c r="O56" s="114">
        <v>1.4999999999999999E-2</v>
      </c>
      <c r="P56" s="119">
        <v>0.78</v>
      </c>
      <c r="Q56" s="145"/>
      <c r="R56" s="145"/>
      <c r="S56" s="1" t="s">
        <v>586</v>
      </c>
    </row>
    <row r="57" spans="1:19" ht="24.65" customHeight="1" x14ac:dyDescent="0.35">
      <c r="A57" s="63" t="s">
        <v>207</v>
      </c>
      <c r="B57" s="64" t="s">
        <v>208</v>
      </c>
      <c r="C57" s="65" t="s">
        <v>209</v>
      </c>
      <c r="D57" s="64" t="s">
        <v>210</v>
      </c>
      <c r="E57" s="65" t="s">
        <v>27</v>
      </c>
      <c r="F57" s="65" t="s">
        <v>739</v>
      </c>
      <c r="G57" s="65" t="s">
        <v>28</v>
      </c>
      <c r="H57" s="64" t="s">
        <v>211</v>
      </c>
      <c r="I57" s="28">
        <v>37</v>
      </c>
      <c r="J57" s="128">
        <v>171</v>
      </c>
      <c r="K57" s="55">
        <v>2565</v>
      </c>
      <c r="L57" s="55">
        <v>3491</v>
      </c>
      <c r="M57" s="56">
        <v>168</v>
      </c>
      <c r="N57" s="56">
        <v>603</v>
      </c>
      <c r="O57" s="112">
        <v>1.4800000000000001E-2</v>
      </c>
      <c r="P57" s="117">
        <v>0.78</v>
      </c>
      <c r="Q57" s="53"/>
      <c r="R57" s="53"/>
      <c r="S57" s="1" t="s">
        <v>586</v>
      </c>
    </row>
    <row r="58" spans="1:19" ht="24.65" customHeight="1" x14ac:dyDescent="0.35">
      <c r="A58" s="63" t="s">
        <v>43</v>
      </c>
      <c r="B58" s="64" t="s">
        <v>44</v>
      </c>
      <c r="C58" s="144" t="s">
        <v>45</v>
      </c>
      <c r="D58" s="153" t="s">
        <v>46</v>
      </c>
      <c r="E58" s="147" t="s">
        <v>10</v>
      </c>
      <c r="F58" s="147"/>
      <c r="G58" s="147" t="s">
        <v>28</v>
      </c>
      <c r="H58" s="153" t="s">
        <v>33</v>
      </c>
      <c r="I58" s="28">
        <v>9</v>
      </c>
      <c r="J58" s="128">
        <v>124</v>
      </c>
      <c r="K58" s="30">
        <v>1860</v>
      </c>
      <c r="L58" s="30">
        <v>14869</v>
      </c>
      <c r="M58" s="29">
        <v>0</v>
      </c>
      <c r="N58" s="29">
        <v>0</v>
      </c>
      <c r="O58" s="114">
        <v>0.16</v>
      </c>
      <c r="P58" s="119">
        <v>3.5</v>
      </c>
      <c r="Q58" s="31"/>
      <c r="R58" s="31"/>
      <c r="S58" s="1" t="s">
        <v>579</v>
      </c>
    </row>
    <row r="59" spans="1:19" ht="24.65" customHeight="1" x14ac:dyDescent="0.35">
      <c r="A59" s="63" t="s">
        <v>47</v>
      </c>
      <c r="B59" s="64" t="s">
        <v>48</v>
      </c>
      <c r="C59" s="144" t="s">
        <v>45</v>
      </c>
      <c r="D59" s="153" t="s">
        <v>46</v>
      </c>
      <c r="E59" s="147" t="s">
        <v>10</v>
      </c>
      <c r="F59" s="147"/>
      <c r="G59" s="147" t="s">
        <v>28</v>
      </c>
      <c r="H59" s="153" t="s">
        <v>33</v>
      </c>
      <c r="I59" s="28">
        <v>8</v>
      </c>
      <c r="J59" s="128">
        <v>73</v>
      </c>
      <c r="K59" s="30">
        <v>1095</v>
      </c>
      <c r="L59" s="30">
        <v>7198</v>
      </c>
      <c r="M59" s="29">
        <v>0</v>
      </c>
      <c r="N59" s="29">
        <v>0</v>
      </c>
      <c r="O59" s="114">
        <v>0.16</v>
      </c>
      <c r="P59" s="119">
        <v>3.5</v>
      </c>
      <c r="Q59" s="31"/>
      <c r="R59" s="31"/>
      <c r="S59" s="1" t="s">
        <v>579</v>
      </c>
    </row>
    <row r="60" spans="1:19" ht="24.65" customHeight="1" x14ac:dyDescent="0.35">
      <c r="A60" s="44" t="s">
        <v>125</v>
      </c>
      <c r="B60" s="45" t="s">
        <v>126</v>
      </c>
      <c r="C60" s="46" t="s">
        <v>127</v>
      </c>
      <c r="D60" s="45" t="s">
        <v>128</v>
      </c>
      <c r="E60" s="46" t="s">
        <v>27</v>
      </c>
      <c r="F60" s="46"/>
      <c r="G60" s="46" t="s">
        <v>28</v>
      </c>
      <c r="H60" s="45" t="s">
        <v>556</v>
      </c>
      <c r="I60" s="32">
        <v>11</v>
      </c>
      <c r="J60" s="127">
        <v>150</v>
      </c>
      <c r="K60" s="35">
        <v>2250</v>
      </c>
      <c r="L60" s="35">
        <v>4511</v>
      </c>
      <c r="M60" s="34">
        <v>226</v>
      </c>
      <c r="N60" s="34">
        <v>730</v>
      </c>
      <c r="O60" s="113">
        <v>3.8800000000000001E-2</v>
      </c>
      <c r="P60" s="118">
        <v>1.1399999999999999</v>
      </c>
      <c r="Q60" s="53"/>
      <c r="R60" s="53"/>
      <c r="S60" s="1" t="s">
        <v>579</v>
      </c>
    </row>
    <row r="61" spans="1:19" ht="24.65" customHeight="1" x14ac:dyDescent="0.35">
      <c r="A61" s="63" t="s">
        <v>212</v>
      </c>
      <c r="B61" s="64" t="s">
        <v>213</v>
      </c>
      <c r="C61" s="144" t="s">
        <v>127</v>
      </c>
      <c r="D61" s="153" t="s">
        <v>128</v>
      </c>
      <c r="E61" s="147" t="s">
        <v>27</v>
      </c>
      <c r="F61" s="65" t="s">
        <v>739</v>
      </c>
      <c r="G61" s="147" t="s">
        <v>28</v>
      </c>
      <c r="H61" s="153" t="s">
        <v>33</v>
      </c>
      <c r="I61" s="28">
        <v>16</v>
      </c>
      <c r="J61" s="128">
        <v>104</v>
      </c>
      <c r="K61" s="29">
        <v>775</v>
      </c>
      <c r="L61" s="30">
        <v>1008</v>
      </c>
      <c r="M61" s="29">
        <v>38</v>
      </c>
      <c r="N61" s="29">
        <v>234</v>
      </c>
      <c r="O61" s="114">
        <v>1.4500000000000001E-2</v>
      </c>
      <c r="P61" s="119">
        <v>0.77</v>
      </c>
      <c r="Q61" s="145"/>
      <c r="R61" s="145"/>
      <c r="S61" s="1" t="s">
        <v>585</v>
      </c>
    </row>
    <row r="62" spans="1:19" ht="24.65" customHeight="1" x14ac:dyDescent="0.35">
      <c r="A62" s="63" t="s">
        <v>214</v>
      </c>
      <c r="B62" s="64" t="s">
        <v>215</v>
      </c>
      <c r="C62" s="144" t="s">
        <v>127</v>
      </c>
      <c r="D62" s="153" t="s">
        <v>128</v>
      </c>
      <c r="E62" s="147" t="s">
        <v>27</v>
      </c>
      <c r="F62" s="65" t="s">
        <v>739</v>
      </c>
      <c r="G62" s="147" t="s">
        <v>28</v>
      </c>
      <c r="H62" s="153" t="s">
        <v>33</v>
      </c>
      <c r="I62" s="28">
        <v>7</v>
      </c>
      <c r="J62" s="128">
        <v>50</v>
      </c>
      <c r="K62" s="30">
        <v>1205</v>
      </c>
      <c r="L62" s="30">
        <v>1568</v>
      </c>
      <c r="M62" s="29">
        <v>59</v>
      </c>
      <c r="N62" s="29">
        <v>364</v>
      </c>
      <c r="O62" s="114">
        <v>1.4500000000000001E-2</v>
      </c>
      <c r="P62" s="119">
        <v>0.77</v>
      </c>
      <c r="Q62" s="145"/>
      <c r="R62" s="145"/>
      <c r="S62" s="1" t="s">
        <v>585</v>
      </c>
    </row>
    <row r="63" spans="1:19" ht="24.65" customHeight="1" x14ac:dyDescent="0.35">
      <c r="A63" s="63" t="s">
        <v>216</v>
      </c>
      <c r="B63" s="64" t="s">
        <v>217</v>
      </c>
      <c r="C63" s="144" t="s">
        <v>218</v>
      </c>
      <c r="D63" s="153" t="s">
        <v>219</v>
      </c>
      <c r="E63" s="147" t="s">
        <v>27</v>
      </c>
      <c r="F63" s="65" t="s">
        <v>739</v>
      </c>
      <c r="G63" s="147" t="s">
        <v>28</v>
      </c>
      <c r="H63" s="153" t="s">
        <v>63</v>
      </c>
      <c r="I63" s="28">
        <v>19</v>
      </c>
      <c r="J63" s="128">
        <v>123</v>
      </c>
      <c r="K63" s="30">
        <v>1845</v>
      </c>
      <c r="L63" s="30">
        <v>2859</v>
      </c>
      <c r="M63" s="29">
        <v>142</v>
      </c>
      <c r="N63" s="29">
        <v>470</v>
      </c>
      <c r="O63" s="114">
        <v>2.5999999999999999E-3</v>
      </c>
      <c r="P63" s="119">
        <v>0.62</v>
      </c>
      <c r="Q63" s="31"/>
      <c r="R63" s="31"/>
      <c r="S63" s="1" t="s">
        <v>584</v>
      </c>
    </row>
    <row r="64" spans="1:19" ht="24.65" customHeight="1" x14ac:dyDescent="0.35">
      <c r="A64" s="63" t="s">
        <v>220</v>
      </c>
      <c r="B64" s="64" t="s">
        <v>221</v>
      </c>
      <c r="C64" s="144" t="s">
        <v>218</v>
      </c>
      <c r="D64" s="153" t="s">
        <v>219</v>
      </c>
      <c r="E64" s="147" t="s">
        <v>27</v>
      </c>
      <c r="F64" s="65" t="s">
        <v>739</v>
      </c>
      <c r="G64" s="147" t="s">
        <v>28</v>
      </c>
      <c r="H64" s="153" t="s">
        <v>63</v>
      </c>
      <c r="I64" s="28">
        <v>16</v>
      </c>
      <c r="J64" s="128">
        <v>102</v>
      </c>
      <c r="K64" s="30">
        <v>1530</v>
      </c>
      <c r="L64" s="30">
        <v>2061</v>
      </c>
      <c r="M64" s="29">
        <v>100</v>
      </c>
      <c r="N64" s="29">
        <v>352</v>
      </c>
      <c r="O64" s="114">
        <v>2.5999999999999999E-3</v>
      </c>
      <c r="P64" s="119">
        <v>0.62</v>
      </c>
      <c r="Q64" s="31"/>
      <c r="R64" s="31"/>
      <c r="S64" s="1" t="s">
        <v>584</v>
      </c>
    </row>
    <row r="65" spans="1:19" ht="24.65" customHeight="1" x14ac:dyDescent="0.35">
      <c r="A65" s="63" t="s">
        <v>222</v>
      </c>
      <c r="B65" s="64" t="s">
        <v>223</v>
      </c>
      <c r="C65" s="144" t="s">
        <v>218</v>
      </c>
      <c r="D65" s="153" t="s">
        <v>219</v>
      </c>
      <c r="E65" s="147" t="s">
        <v>27</v>
      </c>
      <c r="F65" s="65" t="s">
        <v>739</v>
      </c>
      <c r="G65" s="147" t="s">
        <v>28</v>
      </c>
      <c r="H65" s="153" t="s">
        <v>63</v>
      </c>
      <c r="I65" s="28">
        <v>18</v>
      </c>
      <c r="J65" s="128">
        <v>128</v>
      </c>
      <c r="K65" s="30">
        <v>1920</v>
      </c>
      <c r="L65" s="30">
        <v>1248</v>
      </c>
      <c r="M65" s="29">
        <v>60</v>
      </c>
      <c r="N65" s="29">
        <v>214</v>
      </c>
      <c r="O65" s="114">
        <v>2.5999999999999999E-3</v>
      </c>
      <c r="P65" s="119">
        <v>0.62</v>
      </c>
      <c r="Q65" s="31"/>
      <c r="R65" s="31"/>
      <c r="S65" s="1" t="s">
        <v>584</v>
      </c>
    </row>
    <row r="66" spans="1:19" ht="24.65" customHeight="1" x14ac:dyDescent="0.35">
      <c r="A66" s="63" t="s">
        <v>224</v>
      </c>
      <c r="B66" s="64" t="s">
        <v>225</v>
      </c>
      <c r="C66" s="144" t="s">
        <v>218</v>
      </c>
      <c r="D66" s="153" t="s">
        <v>219</v>
      </c>
      <c r="E66" s="147" t="s">
        <v>27</v>
      </c>
      <c r="F66" s="65" t="s">
        <v>739</v>
      </c>
      <c r="G66" s="147" t="s">
        <v>28</v>
      </c>
      <c r="H66" s="153" t="s">
        <v>63</v>
      </c>
      <c r="I66" s="28">
        <v>21</v>
      </c>
      <c r="J66" s="128">
        <v>102</v>
      </c>
      <c r="K66" s="30">
        <v>1530</v>
      </c>
      <c r="L66" s="30">
        <v>1134</v>
      </c>
      <c r="M66" s="29">
        <v>53</v>
      </c>
      <c r="N66" s="29">
        <v>204</v>
      </c>
      <c r="O66" s="114">
        <v>2.5999999999999999E-3</v>
      </c>
      <c r="P66" s="119">
        <v>0.62</v>
      </c>
      <c r="Q66" s="31"/>
      <c r="R66" s="31"/>
      <c r="S66" s="1" t="s">
        <v>585</v>
      </c>
    </row>
    <row r="67" spans="1:19" ht="24.65" customHeight="1" x14ac:dyDescent="0.35">
      <c r="A67" s="63" t="s">
        <v>226</v>
      </c>
      <c r="B67" s="64" t="s">
        <v>227</v>
      </c>
      <c r="C67" s="144" t="s">
        <v>218</v>
      </c>
      <c r="D67" s="153" t="s">
        <v>219</v>
      </c>
      <c r="E67" s="147" t="s">
        <v>27</v>
      </c>
      <c r="F67" s="65" t="s">
        <v>739</v>
      </c>
      <c r="G67" s="147" t="s">
        <v>28</v>
      </c>
      <c r="H67" s="153" t="s">
        <v>63</v>
      </c>
      <c r="I67" s="28">
        <v>19</v>
      </c>
      <c r="J67" s="128">
        <v>81</v>
      </c>
      <c r="K67" s="30">
        <v>1215</v>
      </c>
      <c r="L67" s="30">
        <v>1404</v>
      </c>
      <c r="M67" s="29">
        <v>69</v>
      </c>
      <c r="N67" s="29">
        <v>234</v>
      </c>
      <c r="O67" s="114">
        <v>2.5999999999999999E-3</v>
      </c>
      <c r="P67" s="119">
        <v>0.62</v>
      </c>
      <c r="Q67" s="31"/>
      <c r="R67" s="31"/>
      <c r="S67" s="1" t="s">
        <v>585</v>
      </c>
    </row>
    <row r="68" spans="1:19" ht="24.65" customHeight="1" x14ac:dyDescent="0.35">
      <c r="A68" s="63" t="s">
        <v>228</v>
      </c>
      <c r="B68" s="64" t="s">
        <v>229</v>
      </c>
      <c r="C68" s="144" t="s">
        <v>218</v>
      </c>
      <c r="D68" s="153" t="s">
        <v>219</v>
      </c>
      <c r="E68" s="147" t="s">
        <v>27</v>
      </c>
      <c r="F68" s="65" t="s">
        <v>739</v>
      </c>
      <c r="G68" s="147" t="s">
        <v>28</v>
      </c>
      <c r="H68" s="153" t="s">
        <v>63</v>
      </c>
      <c r="I68" s="28">
        <v>20</v>
      </c>
      <c r="J68" s="128">
        <v>105</v>
      </c>
      <c r="K68" s="30">
        <v>1575</v>
      </c>
      <c r="L68" s="30">
        <v>1747</v>
      </c>
      <c r="M68" s="29">
        <v>86</v>
      </c>
      <c r="N68" s="29">
        <v>291</v>
      </c>
      <c r="O68" s="114">
        <v>2.5999999999999999E-3</v>
      </c>
      <c r="P68" s="119">
        <v>0.62</v>
      </c>
      <c r="Q68" s="31"/>
      <c r="R68" s="31"/>
      <c r="S68" s="1" t="s">
        <v>585</v>
      </c>
    </row>
    <row r="69" spans="1:19" ht="24.65" customHeight="1" x14ac:dyDescent="0.35">
      <c r="A69" s="63" t="s">
        <v>230</v>
      </c>
      <c r="B69" s="64" t="s">
        <v>231</v>
      </c>
      <c r="C69" s="144" t="s">
        <v>218</v>
      </c>
      <c r="D69" s="153" t="s">
        <v>219</v>
      </c>
      <c r="E69" s="147" t="s">
        <v>27</v>
      </c>
      <c r="F69" s="65" t="s">
        <v>739</v>
      </c>
      <c r="G69" s="147" t="s">
        <v>28</v>
      </c>
      <c r="H69" s="153" t="s">
        <v>63</v>
      </c>
      <c r="I69" s="28">
        <v>17</v>
      </c>
      <c r="J69" s="128">
        <v>96</v>
      </c>
      <c r="K69" s="30">
        <v>1447</v>
      </c>
      <c r="L69" s="30">
        <v>1485</v>
      </c>
      <c r="M69" s="29">
        <v>73</v>
      </c>
      <c r="N69" s="29">
        <v>248</v>
      </c>
      <c r="O69" s="114">
        <v>2.5999999999999999E-3</v>
      </c>
      <c r="P69" s="119">
        <v>0.62</v>
      </c>
      <c r="Q69" s="31"/>
      <c r="R69" s="31"/>
      <c r="S69" s="1" t="s">
        <v>585</v>
      </c>
    </row>
    <row r="70" spans="1:19" ht="24.65" customHeight="1" x14ac:dyDescent="0.35">
      <c r="A70" s="63" t="s">
        <v>232</v>
      </c>
      <c r="B70" s="64" t="s">
        <v>233</v>
      </c>
      <c r="C70" s="144" t="s">
        <v>234</v>
      </c>
      <c r="D70" s="153" t="s">
        <v>235</v>
      </c>
      <c r="E70" s="147" t="s">
        <v>27</v>
      </c>
      <c r="F70" s="147" t="s">
        <v>739</v>
      </c>
      <c r="G70" s="147" t="s">
        <v>28</v>
      </c>
      <c r="H70" s="153" t="s">
        <v>53</v>
      </c>
      <c r="I70" s="28">
        <v>12</v>
      </c>
      <c r="J70" s="128">
        <v>94</v>
      </c>
      <c r="K70" s="30">
        <v>1410</v>
      </c>
      <c r="L70" s="30">
        <v>2029</v>
      </c>
      <c r="M70" s="29">
        <v>101</v>
      </c>
      <c r="N70" s="29">
        <v>333</v>
      </c>
      <c r="O70" s="114">
        <v>-4.4999999999999997E-3</v>
      </c>
      <c r="P70" s="119">
        <v>0.53</v>
      </c>
      <c r="Q70" s="145"/>
      <c r="R70" s="145"/>
      <c r="S70" s="1" t="s">
        <v>583</v>
      </c>
    </row>
    <row r="71" spans="1:19" ht="24.65" customHeight="1" x14ac:dyDescent="0.35">
      <c r="A71" s="63" t="s">
        <v>236</v>
      </c>
      <c r="B71" s="64" t="s">
        <v>237</v>
      </c>
      <c r="C71" s="144" t="s">
        <v>234</v>
      </c>
      <c r="D71" s="153" t="s">
        <v>235</v>
      </c>
      <c r="E71" s="147" t="s">
        <v>27</v>
      </c>
      <c r="F71" s="147" t="s">
        <v>739</v>
      </c>
      <c r="G71" s="147" t="s">
        <v>28</v>
      </c>
      <c r="H71" s="153" t="s">
        <v>53</v>
      </c>
      <c r="I71" s="28">
        <v>13</v>
      </c>
      <c r="J71" s="128">
        <v>104</v>
      </c>
      <c r="K71" s="30">
        <v>1560</v>
      </c>
      <c r="L71" s="30">
        <v>1737</v>
      </c>
      <c r="M71" s="29">
        <v>85</v>
      </c>
      <c r="N71" s="29">
        <v>293</v>
      </c>
      <c r="O71" s="114">
        <v>-4.4999999999999997E-3</v>
      </c>
      <c r="P71" s="119">
        <v>0.53</v>
      </c>
      <c r="Q71" s="145"/>
      <c r="R71" s="145"/>
      <c r="S71" s="1" t="s">
        <v>583</v>
      </c>
    </row>
    <row r="72" spans="1:19" ht="24.65" customHeight="1" x14ac:dyDescent="0.35">
      <c r="A72" s="63" t="s">
        <v>238</v>
      </c>
      <c r="B72" s="64" t="s">
        <v>239</v>
      </c>
      <c r="C72" s="144" t="s">
        <v>234</v>
      </c>
      <c r="D72" s="153" t="s">
        <v>235</v>
      </c>
      <c r="E72" s="147" t="s">
        <v>27</v>
      </c>
      <c r="F72" s="147" t="s">
        <v>739</v>
      </c>
      <c r="G72" s="147" t="s">
        <v>28</v>
      </c>
      <c r="H72" s="153" t="s">
        <v>53</v>
      </c>
      <c r="I72" s="28">
        <v>11</v>
      </c>
      <c r="J72" s="128">
        <v>91</v>
      </c>
      <c r="K72" s="30">
        <v>1365</v>
      </c>
      <c r="L72" s="30">
        <v>1459</v>
      </c>
      <c r="M72" s="29">
        <v>71</v>
      </c>
      <c r="N72" s="29">
        <v>247</v>
      </c>
      <c r="O72" s="114">
        <v>-4.4999999999999997E-3</v>
      </c>
      <c r="P72" s="119">
        <v>0.53</v>
      </c>
      <c r="Q72" s="145"/>
      <c r="R72" s="145"/>
      <c r="S72" s="1" t="s">
        <v>583</v>
      </c>
    </row>
    <row r="73" spans="1:19" ht="24.65" customHeight="1" x14ac:dyDescent="0.35">
      <c r="A73" s="63" t="s">
        <v>240</v>
      </c>
      <c r="B73" s="64" t="s">
        <v>241</v>
      </c>
      <c r="C73" s="144" t="s">
        <v>234</v>
      </c>
      <c r="D73" s="153" t="s">
        <v>235</v>
      </c>
      <c r="E73" s="147" t="s">
        <v>27</v>
      </c>
      <c r="F73" s="147" t="s">
        <v>739</v>
      </c>
      <c r="G73" s="147" t="s">
        <v>28</v>
      </c>
      <c r="H73" s="153" t="s">
        <v>53</v>
      </c>
      <c r="I73" s="28">
        <v>13</v>
      </c>
      <c r="J73" s="128">
        <v>150</v>
      </c>
      <c r="K73" s="30">
        <v>2250</v>
      </c>
      <c r="L73" s="30">
        <v>1413</v>
      </c>
      <c r="M73" s="29">
        <v>69</v>
      </c>
      <c r="N73" s="29">
        <v>239</v>
      </c>
      <c r="O73" s="114">
        <v>-4.4999999999999997E-3</v>
      </c>
      <c r="P73" s="119">
        <v>0.53</v>
      </c>
      <c r="Q73" s="145"/>
      <c r="R73" s="145"/>
      <c r="S73" s="1" t="s">
        <v>583</v>
      </c>
    </row>
    <row r="74" spans="1:19" ht="24.65" customHeight="1" x14ac:dyDescent="0.35">
      <c r="A74" s="63" t="s">
        <v>242</v>
      </c>
      <c r="B74" s="64" t="s">
        <v>243</v>
      </c>
      <c r="C74" s="144" t="s">
        <v>234</v>
      </c>
      <c r="D74" s="153" t="s">
        <v>235</v>
      </c>
      <c r="E74" s="147" t="s">
        <v>27</v>
      </c>
      <c r="F74" s="147" t="s">
        <v>739</v>
      </c>
      <c r="G74" s="147" t="s">
        <v>28</v>
      </c>
      <c r="H74" s="153" t="s">
        <v>53</v>
      </c>
      <c r="I74" s="28">
        <v>8</v>
      </c>
      <c r="J74" s="128">
        <v>139</v>
      </c>
      <c r="K74" s="30">
        <v>2085</v>
      </c>
      <c r="L74" s="29">
        <v>886</v>
      </c>
      <c r="M74" s="29">
        <v>43</v>
      </c>
      <c r="N74" s="29">
        <v>152</v>
      </c>
      <c r="O74" s="114">
        <v>-4.4999999999999997E-3</v>
      </c>
      <c r="P74" s="119">
        <v>0.53</v>
      </c>
      <c r="Q74" s="145"/>
      <c r="R74" s="145"/>
      <c r="S74" s="1" t="s">
        <v>583</v>
      </c>
    </row>
    <row r="75" spans="1:19" ht="24.65" customHeight="1" x14ac:dyDescent="0.35">
      <c r="A75" s="63" t="s">
        <v>244</v>
      </c>
      <c r="B75" s="64" t="s">
        <v>245</v>
      </c>
      <c r="C75" s="144" t="s">
        <v>234</v>
      </c>
      <c r="D75" s="153" t="s">
        <v>235</v>
      </c>
      <c r="E75" s="147" t="s">
        <v>27</v>
      </c>
      <c r="F75" s="147" t="s">
        <v>739</v>
      </c>
      <c r="G75" s="147" t="s">
        <v>28</v>
      </c>
      <c r="H75" s="153" t="s">
        <v>53</v>
      </c>
      <c r="I75" s="28">
        <v>15</v>
      </c>
      <c r="J75" s="128">
        <v>180</v>
      </c>
      <c r="K75" s="30">
        <v>2700</v>
      </c>
      <c r="L75" s="30">
        <v>2060</v>
      </c>
      <c r="M75" s="29">
        <v>102</v>
      </c>
      <c r="N75" s="29">
        <v>342</v>
      </c>
      <c r="O75" s="114">
        <v>-4.4999999999999997E-3</v>
      </c>
      <c r="P75" s="119">
        <v>0.53</v>
      </c>
      <c r="Q75" s="145"/>
      <c r="R75" s="145"/>
      <c r="S75" s="1" t="s">
        <v>583</v>
      </c>
    </row>
    <row r="76" spans="1:19" ht="24.65" customHeight="1" x14ac:dyDescent="0.35">
      <c r="A76" s="63" t="s">
        <v>246</v>
      </c>
      <c r="B76" s="64" t="s">
        <v>247</v>
      </c>
      <c r="C76" s="144" t="s">
        <v>234</v>
      </c>
      <c r="D76" s="153" t="s">
        <v>235</v>
      </c>
      <c r="E76" s="147" t="s">
        <v>27</v>
      </c>
      <c r="F76" s="147" t="s">
        <v>739</v>
      </c>
      <c r="G76" s="147" t="s">
        <v>28</v>
      </c>
      <c r="H76" s="140" t="s">
        <v>12</v>
      </c>
      <c r="I76" s="28">
        <v>45</v>
      </c>
      <c r="J76" s="128">
        <v>540</v>
      </c>
      <c r="K76" s="30">
        <v>8100</v>
      </c>
      <c r="L76" s="29">
        <v>8308</v>
      </c>
      <c r="M76" s="29">
        <v>409</v>
      </c>
      <c r="N76" s="29">
        <v>1380</v>
      </c>
      <c r="O76" s="114">
        <v>-4.4999999999999997E-3</v>
      </c>
      <c r="P76" s="119">
        <v>0.53</v>
      </c>
      <c r="Q76" s="145"/>
      <c r="R76" s="145"/>
      <c r="S76" s="1" t="s">
        <v>583</v>
      </c>
    </row>
    <row r="77" spans="1:19" ht="24.65" customHeight="1" x14ac:dyDescent="0.35">
      <c r="A77" s="63" t="s">
        <v>249</v>
      </c>
      <c r="B77" s="64" t="s">
        <v>250</v>
      </c>
      <c r="C77" s="144" t="s">
        <v>234</v>
      </c>
      <c r="D77" s="153" t="s">
        <v>235</v>
      </c>
      <c r="E77" s="147" t="s">
        <v>27</v>
      </c>
      <c r="F77" s="147" t="s">
        <v>739</v>
      </c>
      <c r="G77" s="147" t="s">
        <v>28</v>
      </c>
      <c r="H77" s="64" t="s">
        <v>248</v>
      </c>
      <c r="I77" s="28">
        <v>36</v>
      </c>
      <c r="J77" s="128">
        <v>434</v>
      </c>
      <c r="K77" s="30">
        <v>6510</v>
      </c>
      <c r="L77" s="29">
        <v>6107</v>
      </c>
      <c r="M77" s="29">
        <v>299</v>
      </c>
      <c r="N77" s="29">
        <v>1023</v>
      </c>
      <c r="O77" s="114">
        <v>-4.4999999999999997E-3</v>
      </c>
      <c r="P77" s="119">
        <v>0.53</v>
      </c>
      <c r="Q77" s="145"/>
      <c r="R77" s="145"/>
      <c r="S77" s="1" t="s">
        <v>581</v>
      </c>
    </row>
    <row r="78" spans="1:19" ht="24.65" customHeight="1" x14ac:dyDescent="0.35">
      <c r="A78" s="63" t="s">
        <v>251</v>
      </c>
      <c r="B78" s="64" t="s">
        <v>252</v>
      </c>
      <c r="C78" s="144" t="s">
        <v>253</v>
      </c>
      <c r="D78" s="153" t="s">
        <v>254</v>
      </c>
      <c r="E78" s="147" t="s">
        <v>27</v>
      </c>
      <c r="F78" s="147" t="s">
        <v>739</v>
      </c>
      <c r="G78" s="147" t="s">
        <v>28</v>
      </c>
      <c r="H78" s="153" t="s">
        <v>33</v>
      </c>
      <c r="I78" s="28">
        <v>25</v>
      </c>
      <c r="J78" s="128">
        <v>165</v>
      </c>
      <c r="K78" s="30">
        <v>2475</v>
      </c>
      <c r="L78" s="30">
        <v>1404</v>
      </c>
      <c r="M78" s="29">
        <v>52</v>
      </c>
      <c r="N78" s="29">
        <v>331</v>
      </c>
      <c r="O78" s="114">
        <v>-1.77E-2</v>
      </c>
      <c r="P78" s="119">
        <v>0.37</v>
      </c>
      <c r="Q78" s="31"/>
      <c r="R78" s="31"/>
      <c r="S78" s="1" t="s">
        <v>580</v>
      </c>
    </row>
    <row r="79" spans="1:19" ht="24.65" customHeight="1" x14ac:dyDescent="0.35">
      <c r="A79" s="63" t="s">
        <v>255</v>
      </c>
      <c r="B79" s="64" t="s">
        <v>256</v>
      </c>
      <c r="C79" s="144" t="s">
        <v>253</v>
      </c>
      <c r="D79" s="153" t="s">
        <v>254</v>
      </c>
      <c r="E79" s="147" t="s">
        <v>27</v>
      </c>
      <c r="F79" s="147" t="s">
        <v>739</v>
      </c>
      <c r="G79" s="147" t="s">
        <v>28</v>
      </c>
      <c r="H79" s="153" t="s">
        <v>33</v>
      </c>
      <c r="I79" s="28">
        <v>28</v>
      </c>
      <c r="J79" s="128">
        <v>182</v>
      </c>
      <c r="K79" s="30">
        <v>2730</v>
      </c>
      <c r="L79" s="30">
        <v>1515</v>
      </c>
      <c r="M79" s="29">
        <v>56</v>
      </c>
      <c r="N79" s="29">
        <v>357</v>
      </c>
      <c r="O79" s="114">
        <v>-1.77E-2</v>
      </c>
      <c r="P79" s="119">
        <v>0.37</v>
      </c>
      <c r="Q79" s="31"/>
      <c r="R79" s="31"/>
      <c r="S79" s="1" t="s">
        <v>580</v>
      </c>
    </row>
    <row r="80" spans="1:19" ht="24.65" customHeight="1" x14ac:dyDescent="0.35">
      <c r="A80" s="63" t="s">
        <v>257</v>
      </c>
      <c r="B80" s="64" t="s">
        <v>258</v>
      </c>
      <c r="C80" s="144" t="s">
        <v>253</v>
      </c>
      <c r="D80" s="153" t="s">
        <v>254</v>
      </c>
      <c r="E80" s="147" t="s">
        <v>27</v>
      </c>
      <c r="F80" s="147" t="s">
        <v>739</v>
      </c>
      <c r="G80" s="147" t="s">
        <v>28</v>
      </c>
      <c r="H80" s="153" t="s">
        <v>33</v>
      </c>
      <c r="I80" s="28">
        <v>25</v>
      </c>
      <c r="J80" s="128">
        <v>165</v>
      </c>
      <c r="K80" s="30">
        <v>2475</v>
      </c>
      <c r="L80" s="30">
        <v>1893</v>
      </c>
      <c r="M80" s="29">
        <v>79</v>
      </c>
      <c r="N80" s="29">
        <v>397</v>
      </c>
      <c r="O80" s="114">
        <v>-1.77E-2</v>
      </c>
      <c r="P80" s="119">
        <v>0.37</v>
      </c>
      <c r="Q80" s="31"/>
      <c r="R80" s="31"/>
      <c r="S80" s="1" t="s">
        <v>580</v>
      </c>
    </row>
    <row r="81" spans="1:19" ht="24.65" customHeight="1" x14ac:dyDescent="0.35">
      <c r="A81" s="60" t="s">
        <v>271</v>
      </c>
      <c r="B81" s="61" t="s">
        <v>272</v>
      </c>
      <c r="C81" s="62" t="s">
        <v>174</v>
      </c>
      <c r="D81" s="61" t="s">
        <v>175</v>
      </c>
      <c r="E81" s="62" t="s">
        <v>27</v>
      </c>
      <c r="F81" s="62"/>
      <c r="G81" s="62" t="s">
        <v>28</v>
      </c>
      <c r="H81" s="61" t="s">
        <v>79</v>
      </c>
      <c r="I81" s="54">
        <v>92</v>
      </c>
      <c r="J81" s="126">
        <v>552</v>
      </c>
      <c r="K81" s="56"/>
      <c r="L81" s="56"/>
      <c r="M81" s="56"/>
      <c r="N81" s="56"/>
      <c r="O81" s="112"/>
      <c r="P81" s="120">
        <v>1.59</v>
      </c>
      <c r="Q81" s="53"/>
      <c r="R81" s="53"/>
      <c r="S81" s="1" t="s">
        <v>580</v>
      </c>
    </row>
    <row r="82" spans="1:19" ht="24.65" customHeight="1" x14ac:dyDescent="0.35">
      <c r="A82" s="47" t="s">
        <v>562</v>
      </c>
      <c r="B82" s="47" t="s">
        <v>566</v>
      </c>
      <c r="C82" s="98" t="s">
        <v>261</v>
      </c>
      <c r="D82" s="47" t="s">
        <v>262</v>
      </c>
      <c r="E82" s="46" t="s">
        <v>27</v>
      </c>
      <c r="F82" s="46"/>
      <c r="G82" s="46" t="s">
        <v>28</v>
      </c>
      <c r="H82" s="45" t="s">
        <v>33</v>
      </c>
      <c r="I82" s="33">
        <v>12</v>
      </c>
      <c r="J82" s="130">
        <v>72</v>
      </c>
      <c r="K82" s="36">
        <v>2678</v>
      </c>
      <c r="L82" s="37">
        <v>880</v>
      </c>
      <c r="M82" s="37">
        <v>67</v>
      </c>
      <c r="N82" s="37">
        <v>90</v>
      </c>
      <c r="O82" s="115">
        <v>-2.75</v>
      </c>
      <c r="P82" s="123">
        <v>0.25</v>
      </c>
      <c r="Q82" s="53"/>
      <c r="R82" s="53"/>
      <c r="S82" s="1" t="s">
        <v>583</v>
      </c>
    </row>
    <row r="83" spans="1:19" ht="24.65" customHeight="1" x14ac:dyDescent="0.35">
      <c r="A83" s="47" t="s">
        <v>563</v>
      </c>
      <c r="B83" s="47" t="s">
        <v>567</v>
      </c>
      <c r="C83" s="98" t="s">
        <v>570</v>
      </c>
      <c r="D83" s="47" t="s">
        <v>573</v>
      </c>
      <c r="E83" s="46" t="s">
        <v>27</v>
      </c>
      <c r="F83" s="46"/>
      <c r="G83" s="46" t="s">
        <v>28</v>
      </c>
      <c r="H83" s="45" t="s">
        <v>33</v>
      </c>
      <c r="I83" s="33">
        <v>13</v>
      </c>
      <c r="J83" s="130">
        <v>69</v>
      </c>
      <c r="K83" s="36">
        <v>1845</v>
      </c>
      <c r="L83" s="37">
        <v>657</v>
      </c>
      <c r="M83" s="37">
        <v>30</v>
      </c>
      <c r="N83" s="37">
        <v>110</v>
      </c>
      <c r="O83" s="115">
        <v>-2.76E-2</v>
      </c>
      <c r="P83" s="123">
        <v>0.25</v>
      </c>
      <c r="Q83" s="53"/>
      <c r="R83" s="53"/>
      <c r="S83" s="1" t="s">
        <v>583</v>
      </c>
    </row>
    <row r="84" spans="1:19" ht="24.65" customHeight="1" x14ac:dyDescent="0.35">
      <c r="A84" s="47" t="s">
        <v>564</v>
      </c>
      <c r="B84" s="47" t="s">
        <v>568</v>
      </c>
      <c r="C84" s="98" t="s">
        <v>571</v>
      </c>
      <c r="D84" s="47" t="s">
        <v>574</v>
      </c>
      <c r="E84" s="46" t="s">
        <v>27</v>
      </c>
      <c r="F84" s="46"/>
      <c r="G84" s="46" t="s">
        <v>28</v>
      </c>
      <c r="H84" s="45" t="s">
        <v>33</v>
      </c>
      <c r="I84" s="33">
        <v>12</v>
      </c>
      <c r="J84" s="130">
        <v>40</v>
      </c>
      <c r="K84" s="36">
        <v>1215</v>
      </c>
      <c r="L84" s="37">
        <v>524</v>
      </c>
      <c r="M84" s="37">
        <v>26</v>
      </c>
      <c r="N84" s="37">
        <v>84</v>
      </c>
      <c r="O84" s="115">
        <v>-3.4200000000000001E-2</v>
      </c>
      <c r="P84" s="123">
        <v>0.19</v>
      </c>
      <c r="Q84" s="53"/>
      <c r="R84" s="53"/>
      <c r="S84" s="1" t="s">
        <v>583</v>
      </c>
    </row>
    <row r="85" spans="1:19" ht="24.65" customHeight="1" x14ac:dyDescent="0.35">
      <c r="A85" s="47" t="s">
        <v>565</v>
      </c>
      <c r="B85" s="47" t="s">
        <v>569</v>
      </c>
      <c r="C85" s="98" t="s">
        <v>572</v>
      </c>
      <c r="D85" s="47" t="s">
        <v>575</v>
      </c>
      <c r="E85" s="46" t="s">
        <v>10</v>
      </c>
      <c r="F85" s="46"/>
      <c r="G85" s="46" t="s">
        <v>28</v>
      </c>
      <c r="H85" s="45" t="s">
        <v>33</v>
      </c>
      <c r="I85" s="33">
        <v>7</v>
      </c>
      <c r="J85" s="130">
        <v>33</v>
      </c>
      <c r="K85" s="36">
        <v>1057</v>
      </c>
      <c r="L85" s="37">
        <v>475</v>
      </c>
      <c r="M85" s="37">
        <v>35</v>
      </c>
      <c r="N85" s="37">
        <v>66</v>
      </c>
      <c r="O85" s="115">
        <v>-3.4599999999999999E-2</v>
      </c>
      <c r="P85" s="123">
        <v>0.18</v>
      </c>
      <c r="Q85" s="53"/>
      <c r="R85" s="53"/>
      <c r="S85" s="1" t="s">
        <v>583</v>
      </c>
    </row>
    <row r="86" spans="1:19" ht="24.65" customHeight="1" x14ac:dyDescent="0.35">
      <c r="A86" s="63" t="s">
        <v>259</v>
      </c>
      <c r="B86" s="64" t="s">
        <v>260</v>
      </c>
      <c r="C86" s="144" t="s">
        <v>261</v>
      </c>
      <c r="D86" s="153" t="s">
        <v>262</v>
      </c>
      <c r="E86" s="65" t="s">
        <v>10</v>
      </c>
      <c r="F86" s="147" t="s">
        <v>739</v>
      </c>
      <c r="G86" s="147" t="s">
        <v>28</v>
      </c>
      <c r="H86" s="153" t="s">
        <v>33</v>
      </c>
      <c r="I86" s="28">
        <v>8</v>
      </c>
      <c r="J86" s="128">
        <v>115</v>
      </c>
      <c r="K86" s="30">
        <v>1725</v>
      </c>
      <c r="L86" s="30">
        <v>1361</v>
      </c>
      <c r="M86" s="29">
        <v>66</v>
      </c>
      <c r="N86" s="29">
        <v>231</v>
      </c>
      <c r="O86" s="114">
        <v>-2.6100000000000002E-2</v>
      </c>
      <c r="P86" s="119">
        <v>0.28000000000000003</v>
      </c>
      <c r="Q86" s="145"/>
      <c r="R86" s="145"/>
      <c r="S86" s="1" t="s">
        <v>583</v>
      </c>
    </row>
    <row r="87" spans="1:19" ht="24.65" customHeight="1" x14ac:dyDescent="0.35">
      <c r="A87" s="63" t="s">
        <v>263</v>
      </c>
      <c r="B87" s="64" t="s">
        <v>264</v>
      </c>
      <c r="C87" s="144" t="s">
        <v>261</v>
      </c>
      <c r="D87" s="153" t="s">
        <v>262</v>
      </c>
      <c r="E87" s="147" t="s">
        <v>27</v>
      </c>
      <c r="F87" s="147" t="s">
        <v>739</v>
      </c>
      <c r="G87" s="147" t="s">
        <v>28</v>
      </c>
      <c r="H87" s="153" t="s">
        <v>33</v>
      </c>
      <c r="I87" s="28">
        <v>7</v>
      </c>
      <c r="J87" s="128">
        <v>94</v>
      </c>
      <c r="K87" s="30">
        <v>1417</v>
      </c>
      <c r="L87" s="29">
        <v>453</v>
      </c>
      <c r="M87" s="29">
        <v>22</v>
      </c>
      <c r="N87" s="29">
        <v>77</v>
      </c>
      <c r="O87" s="114">
        <v>-2.6100000000000002E-2</v>
      </c>
      <c r="P87" s="119">
        <v>0.28000000000000003</v>
      </c>
      <c r="Q87" s="145"/>
      <c r="R87" s="145"/>
      <c r="S87" s="1" t="s">
        <v>583</v>
      </c>
    </row>
    <row r="88" spans="1:19" ht="24.65" customHeight="1" x14ac:dyDescent="0.35">
      <c r="A88" s="63" t="s">
        <v>265</v>
      </c>
      <c r="B88" s="64" t="s">
        <v>266</v>
      </c>
      <c r="C88" s="144" t="s">
        <v>261</v>
      </c>
      <c r="D88" s="153" t="s">
        <v>262</v>
      </c>
      <c r="E88" s="147" t="s">
        <v>27</v>
      </c>
      <c r="F88" s="147" t="s">
        <v>739</v>
      </c>
      <c r="G88" s="147" t="s">
        <v>28</v>
      </c>
      <c r="H88" s="153" t="s">
        <v>33</v>
      </c>
      <c r="I88" s="28">
        <v>12</v>
      </c>
      <c r="J88" s="128">
        <v>167</v>
      </c>
      <c r="K88" s="30">
        <v>2508</v>
      </c>
      <c r="L88" s="29">
        <v>970</v>
      </c>
      <c r="M88" s="29">
        <v>49</v>
      </c>
      <c r="N88" s="29">
        <v>153</v>
      </c>
      <c r="O88" s="114">
        <v>-2.6100000000000002E-2</v>
      </c>
      <c r="P88" s="119">
        <v>0.28000000000000003</v>
      </c>
      <c r="Q88" s="145"/>
      <c r="R88" s="145"/>
      <c r="S88" s="1" t="s">
        <v>583</v>
      </c>
    </row>
    <row r="89" spans="1:19" ht="24.65" customHeight="1" x14ac:dyDescent="0.35">
      <c r="A89" s="63" t="s">
        <v>54</v>
      </c>
      <c r="B89" s="64" t="s">
        <v>55</v>
      </c>
      <c r="C89" s="144" t="s">
        <v>56</v>
      </c>
      <c r="D89" s="153" t="s">
        <v>57</v>
      </c>
      <c r="E89" s="147" t="s">
        <v>27</v>
      </c>
      <c r="F89" s="147"/>
      <c r="G89" s="147" t="s">
        <v>28</v>
      </c>
      <c r="H89" s="64" t="s">
        <v>58</v>
      </c>
      <c r="I89" s="28">
        <v>13</v>
      </c>
      <c r="J89" s="128">
        <v>117</v>
      </c>
      <c r="K89" s="30">
        <v>1755</v>
      </c>
      <c r="L89" s="29">
        <v>10368</v>
      </c>
      <c r="M89" s="29">
        <v>528</v>
      </c>
      <c r="N89" s="29">
        <v>1627</v>
      </c>
      <c r="O89" s="114">
        <v>0.17019999999999999</v>
      </c>
      <c r="P89" s="119">
        <v>3.72</v>
      </c>
      <c r="Q89" s="145"/>
      <c r="R89" s="145"/>
      <c r="S89" s="1" t="s">
        <v>581</v>
      </c>
    </row>
    <row r="90" spans="1:19" ht="24.65" customHeight="1" x14ac:dyDescent="0.35">
      <c r="A90" s="63" t="s">
        <v>59</v>
      </c>
      <c r="B90" s="64" t="s">
        <v>60</v>
      </c>
      <c r="C90" s="144" t="s">
        <v>56</v>
      </c>
      <c r="D90" s="153" t="s">
        <v>57</v>
      </c>
      <c r="E90" s="147" t="s">
        <v>27</v>
      </c>
      <c r="F90" s="147"/>
      <c r="G90" s="147" t="s">
        <v>28</v>
      </c>
      <c r="H90" s="64" t="s">
        <v>12</v>
      </c>
      <c r="I90" s="28">
        <v>36</v>
      </c>
      <c r="J90" s="128">
        <v>324</v>
      </c>
      <c r="K90" s="30">
        <v>4860</v>
      </c>
      <c r="L90" s="29">
        <v>28711</v>
      </c>
      <c r="M90" s="29">
        <v>1461</v>
      </c>
      <c r="N90" s="29">
        <v>4507</v>
      </c>
      <c r="O90" s="114">
        <v>0.17019999999999999</v>
      </c>
      <c r="P90" s="119">
        <v>3.72</v>
      </c>
      <c r="Q90" s="145"/>
      <c r="R90" s="145"/>
      <c r="S90" s="1" t="s">
        <v>581</v>
      </c>
    </row>
    <row r="91" spans="1:19" ht="24.65" customHeight="1" x14ac:dyDescent="0.35">
      <c r="A91" s="63" t="s">
        <v>61</v>
      </c>
      <c r="B91" s="64" t="s">
        <v>62</v>
      </c>
      <c r="C91" s="144" t="s">
        <v>56</v>
      </c>
      <c r="D91" s="153" t="s">
        <v>57</v>
      </c>
      <c r="E91" s="147" t="s">
        <v>27</v>
      </c>
      <c r="F91" s="147"/>
      <c r="G91" s="147" t="s">
        <v>28</v>
      </c>
      <c r="H91" s="64" t="s">
        <v>33</v>
      </c>
      <c r="I91" s="28">
        <v>9</v>
      </c>
      <c r="J91" s="128">
        <v>28</v>
      </c>
      <c r="K91" s="30">
        <v>420</v>
      </c>
      <c r="L91" s="29">
        <v>7178</v>
      </c>
      <c r="M91" s="29">
        <v>365</v>
      </c>
      <c r="N91" s="29">
        <v>1127</v>
      </c>
      <c r="O91" s="114">
        <v>0.17019999999999999</v>
      </c>
      <c r="P91" s="119">
        <v>3.72</v>
      </c>
      <c r="Q91" s="145"/>
      <c r="R91" s="145"/>
      <c r="S91" s="1" t="s">
        <v>581</v>
      </c>
    </row>
    <row r="92" spans="1:19" ht="24.65" customHeight="1" x14ac:dyDescent="0.35">
      <c r="A92" s="44" t="s">
        <v>273</v>
      </c>
      <c r="B92" s="45" t="s">
        <v>274</v>
      </c>
      <c r="C92" s="46" t="s">
        <v>275</v>
      </c>
      <c r="D92" s="45" t="s">
        <v>276</v>
      </c>
      <c r="E92" s="46" t="s">
        <v>10</v>
      </c>
      <c r="F92" s="46"/>
      <c r="G92" s="46" t="s">
        <v>28</v>
      </c>
      <c r="H92" s="45" t="s">
        <v>277</v>
      </c>
      <c r="I92" s="32" t="s">
        <v>275</v>
      </c>
      <c r="J92" s="127">
        <v>170</v>
      </c>
      <c r="K92" s="34"/>
      <c r="L92" s="34"/>
      <c r="M92" s="34"/>
      <c r="N92" s="34"/>
      <c r="O92" s="113"/>
      <c r="P92" s="121">
        <v>1.59</v>
      </c>
      <c r="Q92" s="53"/>
      <c r="R92" s="53"/>
      <c r="S92" s="1" t="s">
        <v>581</v>
      </c>
    </row>
    <row r="93" spans="1:19" ht="24.65" customHeight="1" x14ac:dyDescent="0.35">
      <c r="A93" s="44" t="s">
        <v>121</v>
      </c>
      <c r="B93" s="45" t="s">
        <v>122</v>
      </c>
      <c r="C93" s="46" t="s">
        <v>123</v>
      </c>
      <c r="D93" s="45" t="s">
        <v>124</v>
      </c>
      <c r="E93" s="46" t="s">
        <v>27</v>
      </c>
      <c r="F93" s="46" t="s">
        <v>739</v>
      </c>
      <c r="G93" s="46" t="s">
        <v>28</v>
      </c>
      <c r="H93" s="45" t="s">
        <v>53</v>
      </c>
      <c r="I93" s="32">
        <v>30</v>
      </c>
      <c r="J93" s="127">
        <v>195</v>
      </c>
      <c r="K93" s="35">
        <v>2925</v>
      </c>
      <c r="L93" s="35">
        <v>6420</v>
      </c>
      <c r="M93" s="34">
        <v>330</v>
      </c>
      <c r="N93" s="34">
        <v>990</v>
      </c>
      <c r="O93" s="113">
        <v>4.5100000000000001E-2</v>
      </c>
      <c r="P93" s="118">
        <v>1.24</v>
      </c>
      <c r="Q93" s="53"/>
      <c r="R93" s="53"/>
      <c r="S93" s="1" t="s">
        <v>581</v>
      </c>
    </row>
    <row r="94" spans="1:19" ht="24.65" customHeight="1" x14ac:dyDescent="0.35">
      <c r="A94" s="44" t="s">
        <v>278</v>
      </c>
      <c r="B94" s="45" t="s">
        <v>279</v>
      </c>
      <c r="C94" s="46" t="s">
        <v>275</v>
      </c>
      <c r="D94" s="45" t="s">
        <v>276</v>
      </c>
      <c r="E94" s="46" t="s">
        <v>10</v>
      </c>
      <c r="F94" s="46"/>
      <c r="G94" s="46" t="s">
        <v>28</v>
      </c>
      <c r="H94" s="45" t="s">
        <v>63</v>
      </c>
      <c r="I94" s="32" t="s">
        <v>275</v>
      </c>
      <c r="J94" s="127">
        <v>195</v>
      </c>
      <c r="K94" s="34"/>
      <c r="L94" s="34"/>
      <c r="M94" s="34"/>
      <c r="N94" s="34"/>
      <c r="O94" s="113"/>
      <c r="P94" s="121">
        <v>1.59</v>
      </c>
      <c r="Q94" s="53"/>
      <c r="R94" s="53"/>
      <c r="S94" s="1" t="s">
        <v>581</v>
      </c>
    </row>
    <row r="95" spans="1:19" ht="24.65" customHeight="1" x14ac:dyDescent="0.35">
      <c r="A95" s="44"/>
      <c r="B95" s="45" t="s">
        <v>639</v>
      </c>
      <c r="C95" s="46"/>
      <c r="D95" s="45"/>
      <c r="E95" s="46" t="s">
        <v>10</v>
      </c>
      <c r="F95" s="46"/>
      <c r="G95" s="46" t="s">
        <v>28</v>
      </c>
      <c r="H95" s="45" t="s">
        <v>640</v>
      </c>
      <c r="I95" s="32"/>
      <c r="J95" s="127">
        <v>184</v>
      </c>
      <c r="K95" s="34"/>
      <c r="L95" s="34"/>
      <c r="M95" s="34"/>
      <c r="N95" s="34"/>
      <c r="O95" s="113"/>
      <c r="P95" s="121"/>
      <c r="Q95" s="53"/>
      <c r="R95" s="53"/>
      <c r="S95" s="1" t="s">
        <v>737</v>
      </c>
    </row>
    <row r="96" spans="1:19" ht="24.65" customHeight="1" x14ac:dyDescent="0.35">
      <c r="A96" s="44"/>
      <c r="B96" s="45" t="s">
        <v>641</v>
      </c>
      <c r="C96" s="46"/>
      <c r="D96" s="45"/>
      <c r="E96" s="46" t="s">
        <v>27</v>
      </c>
      <c r="F96" s="46"/>
      <c r="G96" s="46" t="s">
        <v>28</v>
      </c>
      <c r="H96" s="45" t="s">
        <v>642</v>
      </c>
      <c r="I96" s="32"/>
      <c r="J96" s="127">
        <v>167</v>
      </c>
      <c r="K96" s="34"/>
      <c r="L96" s="34"/>
      <c r="M96" s="34"/>
      <c r="N96" s="34"/>
      <c r="O96" s="113"/>
      <c r="P96" s="121"/>
      <c r="Q96" s="53"/>
      <c r="R96" s="53"/>
      <c r="S96" s="1" t="s">
        <v>737</v>
      </c>
    </row>
    <row r="97" spans="1:19" ht="24.65" customHeight="1" x14ac:dyDescent="0.35">
      <c r="A97" s="44"/>
      <c r="B97" s="45" t="s">
        <v>643</v>
      </c>
      <c r="C97" s="46"/>
      <c r="D97" s="45"/>
      <c r="E97" s="46" t="s">
        <v>27</v>
      </c>
      <c r="F97" s="46"/>
      <c r="G97" s="46" t="s">
        <v>28</v>
      </c>
      <c r="H97" s="45" t="s">
        <v>644</v>
      </c>
      <c r="I97" s="32"/>
      <c r="J97" s="127">
        <v>100.5</v>
      </c>
      <c r="K97" s="34"/>
      <c r="L97" s="34"/>
      <c r="M97" s="34"/>
      <c r="N97" s="34"/>
      <c r="O97" s="113"/>
      <c r="P97" s="121"/>
      <c r="Q97" s="53"/>
      <c r="R97" s="53"/>
      <c r="S97" s="1" t="s">
        <v>737</v>
      </c>
    </row>
    <row r="98" spans="1:19" ht="24.65" customHeight="1" x14ac:dyDescent="0.35">
      <c r="A98" s="44"/>
      <c r="B98" s="45" t="s">
        <v>645</v>
      </c>
      <c r="C98" s="46"/>
      <c r="D98" s="45"/>
      <c r="E98" s="46" t="s">
        <v>27</v>
      </c>
      <c r="F98" s="46"/>
      <c r="G98" s="46" t="s">
        <v>28</v>
      </c>
      <c r="H98" s="45" t="s">
        <v>644</v>
      </c>
      <c r="I98" s="32"/>
      <c r="J98" s="127">
        <v>201</v>
      </c>
      <c r="K98" s="34"/>
      <c r="L98" s="34"/>
      <c r="M98" s="34"/>
      <c r="N98" s="34"/>
      <c r="O98" s="113"/>
      <c r="P98" s="121"/>
      <c r="Q98" s="53"/>
      <c r="R98" s="53"/>
      <c r="S98" s="1" t="s">
        <v>737</v>
      </c>
    </row>
    <row r="99" spans="1:19" ht="24.65" customHeight="1" x14ac:dyDescent="0.35">
      <c r="A99" s="44"/>
      <c r="B99" s="45" t="s">
        <v>646</v>
      </c>
      <c r="C99" s="46"/>
      <c r="D99" s="45"/>
      <c r="E99" s="46" t="s">
        <v>27</v>
      </c>
      <c r="F99" s="46"/>
      <c r="G99" s="46" t="s">
        <v>28</v>
      </c>
      <c r="H99" s="45" t="s">
        <v>644</v>
      </c>
      <c r="I99" s="32"/>
      <c r="J99" s="127"/>
      <c r="K99" s="34"/>
      <c r="L99" s="34"/>
      <c r="M99" s="34"/>
      <c r="N99" s="34"/>
      <c r="O99" s="113"/>
      <c r="P99" s="121"/>
      <c r="Q99" s="53"/>
      <c r="R99" s="53"/>
      <c r="S99" s="1" t="s">
        <v>737</v>
      </c>
    </row>
    <row r="100" spans="1:19" ht="24.65" customHeight="1" x14ac:dyDescent="0.35">
      <c r="A100" s="44"/>
      <c r="B100" s="45" t="s">
        <v>647</v>
      </c>
      <c r="C100" s="46"/>
      <c r="D100" s="45"/>
      <c r="E100" s="46" t="s">
        <v>27</v>
      </c>
      <c r="F100" s="46"/>
      <c r="G100" s="46" t="s">
        <v>28</v>
      </c>
      <c r="H100" s="45" t="s">
        <v>648</v>
      </c>
      <c r="I100" s="32"/>
      <c r="J100" s="127">
        <v>87</v>
      </c>
      <c r="K100" s="34"/>
      <c r="L100" s="34"/>
      <c r="M100" s="34"/>
      <c r="N100" s="34"/>
      <c r="O100" s="113"/>
      <c r="P100" s="121"/>
      <c r="Q100" s="53"/>
      <c r="R100" s="53"/>
      <c r="S100" s="1" t="s">
        <v>737</v>
      </c>
    </row>
    <row r="101" spans="1:19" ht="24.65" customHeight="1" x14ac:dyDescent="0.35">
      <c r="A101" s="44"/>
      <c r="B101" s="45" t="s">
        <v>649</v>
      </c>
      <c r="C101" s="46"/>
      <c r="D101" s="45"/>
      <c r="E101" s="46" t="s">
        <v>27</v>
      </c>
      <c r="F101" s="46"/>
      <c r="G101" s="46" t="s">
        <v>28</v>
      </c>
      <c r="H101" s="45" t="s">
        <v>648</v>
      </c>
      <c r="I101" s="32"/>
      <c r="J101" s="127">
        <v>44.5</v>
      </c>
      <c r="K101" s="34"/>
      <c r="L101" s="34"/>
      <c r="M101" s="34"/>
      <c r="N101" s="34"/>
      <c r="O101" s="113"/>
      <c r="P101" s="121"/>
      <c r="Q101" s="53"/>
      <c r="R101" s="53"/>
      <c r="S101" s="1" t="s">
        <v>737</v>
      </c>
    </row>
    <row r="102" spans="1:19" ht="24.65" customHeight="1" x14ac:dyDescent="0.35">
      <c r="A102" s="44"/>
      <c r="B102" s="45" t="s">
        <v>650</v>
      </c>
      <c r="C102" s="46"/>
      <c r="D102" s="45"/>
      <c r="E102" s="46" t="s">
        <v>27</v>
      </c>
      <c r="F102" s="46"/>
      <c r="G102" s="46" t="s">
        <v>28</v>
      </c>
      <c r="H102" s="45" t="s">
        <v>644</v>
      </c>
      <c r="I102" s="32"/>
      <c r="J102" s="127">
        <v>51</v>
      </c>
      <c r="K102" s="34"/>
      <c r="L102" s="34"/>
      <c r="M102" s="34"/>
      <c r="N102" s="34"/>
      <c r="O102" s="113"/>
      <c r="P102" s="121"/>
      <c r="Q102" s="53"/>
      <c r="R102" s="53"/>
      <c r="S102" s="1" t="s">
        <v>737</v>
      </c>
    </row>
    <row r="103" spans="1:19" ht="24.65" customHeight="1" x14ac:dyDescent="0.35">
      <c r="A103" s="44"/>
      <c r="B103" s="45" t="s">
        <v>651</v>
      </c>
      <c r="C103" s="46"/>
      <c r="D103" s="45"/>
      <c r="E103" s="46" t="s">
        <v>27</v>
      </c>
      <c r="F103" s="46"/>
      <c r="G103" s="46" t="s">
        <v>28</v>
      </c>
      <c r="H103" s="45" t="s">
        <v>642</v>
      </c>
      <c r="I103" s="32"/>
      <c r="J103" s="127">
        <v>44</v>
      </c>
      <c r="K103" s="34"/>
      <c r="L103" s="34"/>
      <c r="M103" s="34"/>
      <c r="N103" s="34"/>
      <c r="O103" s="113"/>
      <c r="P103" s="121"/>
      <c r="Q103" s="53"/>
      <c r="R103" s="53"/>
      <c r="S103" s="1" t="s">
        <v>737</v>
      </c>
    </row>
    <row r="104" spans="1:19" ht="24.65" customHeight="1" x14ac:dyDescent="0.35">
      <c r="A104" s="44"/>
      <c r="B104" s="45" t="s">
        <v>652</v>
      </c>
      <c r="C104" s="46"/>
      <c r="D104" s="45"/>
      <c r="E104" s="46" t="s">
        <v>27</v>
      </c>
      <c r="F104" s="46"/>
      <c r="G104" s="46" t="s">
        <v>28</v>
      </c>
      <c r="H104" s="45" t="s">
        <v>640</v>
      </c>
      <c r="I104" s="32"/>
      <c r="J104" s="127">
        <v>1.5</v>
      </c>
      <c r="K104" s="34"/>
      <c r="L104" s="34"/>
      <c r="M104" s="34"/>
      <c r="N104" s="34"/>
      <c r="O104" s="113"/>
      <c r="P104" s="121"/>
      <c r="Q104" s="53"/>
      <c r="R104" s="53"/>
      <c r="S104" s="1" t="s">
        <v>737</v>
      </c>
    </row>
    <row r="105" spans="1:19" ht="24.65" customHeight="1" x14ac:dyDescent="0.35">
      <c r="A105" s="44"/>
      <c r="B105" s="45" t="s">
        <v>653</v>
      </c>
      <c r="C105" s="46"/>
      <c r="D105" s="45"/>
      <c r="E105" s="46" t="s">
        <v>27</v>
      </c>
      <c r="F105" s="46"/>
      <c r="G105" s="46" t="s">
        <v>28</v>
      </c>
      <c r="H105" s="45" t="s">
        <v>640</v>
      </c>
      <c r="I105" s="32"/>
      <c r="J105" s="127">
        <v>3</v>
      </c>
      <c r="K105" s="34"/>
      <c r="L105" s="34"/>
      <c r="M105" s="34"/>
      <c r="N105" s="34"/>
      <c r="O105" s="113"/>
      <c r="P105" s="121"/>
      <c r="Q105" s="53"/>
      <c r="R105" s="53"/>
      <c r="S105" s="1" t="s">
        <v>737</v>
      </c>
    </row>
    <row r="106" spans="1:19" ht="24.65" customHeight="1" x14ac:dyDescent="0.35">
      <c r="A106" s="44"/>
      <c r="B106" s="45" t="s">
        <v>654</v>
      </c>
      <c r="C106" s="46"/>
      <c r="D106" s="45"/>
      <c r="E106" s="46" t="s">
        <v>27</v>
      </c>
      <c r="F106" s="46"/>
      <c r="G106" s="46" t="s">
        <v>28</v>
      </c>
      <c r="H106" s="45" t="s">
        <v>640</v>
      </c>
      <c r="I106" s="32"/>
      <c r="J106" s="127"/>
      <c r="K106" s="34"/>
      <c r="L106" s="34"/>
      <c r="M106" s="34"/>
      <c r="N106" s="34"/>
      <c r="O106" s="113"/>
      <c r="P106" s="121"/>
      <c r="Q106" s="53"/>
      <c r="R106" s="53"/>
      <c r="S106" s="1" t="s">
        <v>737</v>
      </c>
    </row>
    <row r="107" spans="1:19" ht="24.65" customHeight="1" x14ac:dyDescent="0.35">
      <c r="A107" s="44"/>
      <c r="B107" s="45" t="s">
        <v>655</v>
      </c>
      <c r="C107" s="46"/>
      <c r="D107" s="45"/>
      <c r="E107" s="46" t="s">
        <v>27</v>
      </c>
      <c r="F107" s="46"/>
      <c r="G107" s="46" t="s">
        <v>28</v>
      </c>
      <c r="H107" s="45" t="s">
        <v>640</v>
      </c>
      <c r="I107" s="32"/>
      <c r="J107" s="127">
        <v>28</v>
      </c>
      <c r="K107" s="34"/>
      <c r="L107" s="34"/>
      <c r="M107" s="34"/>
      <c r="N107" s="34"/>
      <c r="O107" s="113"/>
      <c r="P107" s="121"/>
      <c r="Q107" s="53"/>
      <c r="R107" s="53"/>
      <c r="S107" s="1" t="s">
        <v>737</v>
      </c>
    </row>
    <row r="108" spans="1:19" ht="24.65" customHeight="1" x14ac:dyDescent="0.35">
      <c r="A108" s="44"/>
      <c r="B108" s="45" t="s">
        <v>656</v>
      </c>
      <c r="C108" s="46"/>
      <c r="D108" s="45"/>
      <c r="E108" s="46" t="s">
        <v>27</v>
      </c>
      <c r="F108" s="46"/>
      <c r="G108" s="46" t="s">
        <v>28</v>
      </c>
      <c r="H108" s="45" t="s">
        <v>640</v>
      </c>
      <c r="I108" s="32"/>
      <c r="J108" s="127"/>
      <c r="K108" s="34"/>
      <c r="L108" s="34"/>
      <c r="M108" s="34"/>
      <c r="N108" s="34"/>
      <c r="O108" s="113"/>
      <c r="P108" s="121"/>
      <c r="Q108" s="53"/>
      <c r="R108" s="53"/>
      <c r="S108" s="1" t="s">
        <v>737</v>
      </c>
    </row>
    <row r="109" spans="1:19" ht="24.65" customHeight="1" x14ac:dyDescent="0.35">
      <c r="A109" s="44"/>
      <c r="B109" s="45" t="s">
        <v>657</v>
      </c>
      <c r="C109" s="46"/>
      <c r="D109" s="45"/>
      <c r="E109" s="46" t="s">
        <v>27</v>
      </c>
      <c r="F109" s="46"/>
      <c r="G109" s="46" t="s">
        <v>28</v>
      </c>
      <c r="H109" s="45" t="s">
        <v>640</v>
      </c>
      <c r="I109" s="32"/>
      <c r="J109" s="127"/>
      <c r="K109" s="34"/>
      <c r="L109" s="34"/>
      <c r="M109" s="34"/>
      <c r="N109" s="34"/>
      <c r="O109" s="113"/>
      <c r="P109" s="121"/>
      <c r="Q109" s="53"/>
      <c r="R109" s="53"/>
      <c r="S109" s="1" t="s">
        <v>737</v>
      </c>
    </row>
    <row r="110" spans="1:19" ht="24.65" customHeight="1" x14ac:dyDescent="0.35">
      <c r="A110" s="44"/>
      <c r="B110" s="45" t="s">
        <v>658</v>
      </c>
      <c r="C110" s="46"/>
      <c r="D110" s="45"/>
      <c r="E110" s="46" t="s">
        <v>27</v>
      </c>
      <c r="F110" s="46"/>
      <c r="G110" s="46" t="s">
        <v>28</v>
      </c>
      <c r="H110" s="45" t="s">
        <v>640</v>
      </c>
      <c r="I110" s="32"/>
      <c r="J110" s="127">
        <v>99</v>
      </c>
      <c r="K110" s="34"/>
      <c r="L110" s="34"/>
      <c r="M110" s="34"/>
      <c r="N110" s="34"/>
      <c r="O110" s="113"/>
      <c r="P110" s="121"/>
      <c r="Q110" s="53"/>
      <c r="R110" s="53"/>
      <c r="S110" s="1" t="s">
        <v>737</v>
      </c>
    </row>
    <row r="111" spans="1:19" ht="24.65" customHeight="1" x14ac:dyDescent="0.35">
      <c r="A111" s="44"/>
      <c r="B111" s="45" t="s">
        <v>660</v>
      </c>
      <c r="C111" s="46"/>
      <c r="D111" s="45"/>
      <c r="E111" s="46" t="s">
        <v>10</v>
      </c>
      <c r="F111" s="46"/>
      <c r="G111" s="46" t="s">
        <v>28</v>
      </c>
      <c r="H111" s="45" t="s">
        <v>640</v>
      </c>
      <c r="I111" s="32"/>
      <c r="J111" s="127"/>
      <c r="K111" s="34"/>
      <c r="L111" s="34"/>
      <c r="M111" s="34"/>
      <c r="N111" s="34"/>
      <c r="O111" s="113"/>
      <c r="P111" s="121"/>
      <c r="Q111" s="53"/>
      <c r="R111" s="53"/>
      <c r="S111" s="1" t="s">
        <v>737</v>
      </c>
    </row>
    <row r="112" spans="1:19" ht="24.65" customHeight="1" x14ac:dyDescent="0.35">
      <c r="A112" s="57" t="s">
        <v>6</v>
      </c>
      <c r="B112" s="58" t="s">
        <v>7</v>
      </c>
      <c r="C112" s="59" t="s">
        <v>8</v>
      </c>
      <c r="D112" s="58" t="s">
        <v>9</v>
      </c>
      <c r="E112" s="59" t="s">
        <v>10</v>
      </c>
      <c r="F112" s="59"/>
      <c r="G112" s="59" t="s">
        <v>11</v>
      </c>
      <c r="H112" s="58" t="s">
        <v>12</v>
      </c>
      <c r="I112" s="50">
        <v>25</v>
      </c>
      <c r="J112" s="125">
        <v>120</v>
      </c>
      <c r="K112" s="51">
        <v>1800</v>
      </c>
      <c r="L112" s="51">
        <v>23193</v>
      </c>
      <c r="M112" s="52">
        <v>0</v>
      </c>
      <c r="N112" s="52">
        <v>0</v>
      </c>
      <c r="O112" s="111">
        <v>0.27429999999999999</v>
      </c>
      <c r="P112" s="116">
        <v>6.03</v>
      </c>
      <c r="Q112" s="53"/>
      <c r="R112" s="53"/>
      <c r="S112" s="1" t="s">
        <v>576</v>
      </c>
    </row>
    <row r="113" spans="1:19" ht="24.65" customHeight="1" x14ac:dyDescent="0.35">
      <c r="A113" s="60" t="s">
        <v>13</v>
      </c>
      <c r="B113" s="61" t="s">
        <v>14</v>
      </c>
      <c r="C113" s="62" t="s">
        <v>15</v>
      </c>
      <c r="D113" s="61" t="s">
        <v>16</v>
      </c>
      <c r="E113" s="62" t="s">
        <v>10</v>
      </c>
      <c r="F113" s="62"/>
      <c r="G113" s="62" t="s">
        <v>11</v>
      </c>
      <c r="H113" s="61" t="s">
        <v>17</v>
      </c>
      <c r="I113" s="54">
        <v>33</v>
      </c>
      <c r="J113" s="126">
        <v>2300</v>
      </c>
      <c r="K113" s="55">
        <v>34500</v>
      </c>
      <c r="L113" s="55">
        <v>154053</v>
      </c>
      <c r="M113" s="56">
        <v>0</v>
      </c>
      <c r="N113" s="56">
        <v>0</v>
      </c>
      <c r="O113" s="112">
        <v>9.2200000000000004E-2</v>
      </c>
      <c r="P113" s="117">
        <v>2.09</v>
      </c>
      <c r="Q113" s="53"/>
      <c r="R113" s="53"/>
      <c r="S113" s="1" t="s">
        <v>576</v>
      </c>
    </row>
    <row r="114" spans="1:19" ht="24.65" customHeight="1" x14ac:dyDescent="0.35">
      <c r="A114" s="44" t="s">
        <v>18</v>
      </c>
      <c r="B114" s="45" t="s">
        <v>19</v>
      </c>
      <c r="C114" s="46" t="s">
        <v>20</v>
      </c>
      <c r="D114" s="45" t="s">
        <v>21</v>
      </c>
      <c r="E114" s="46" t="s">
        <v>10</v>
      </c>
      <c r="F114" s="46"/>
      <c r="G114" s="46" t="s">
        <v>11</v>
      </c>
      <c r="H114" s="45" t="s">
        <v>22</v>
      </c>
      <c r="I114" s="32">
        <v>2</v>
      </c>
      <c r="J114" s="127">
        <v>146</v>
      </c>
      <c r="K114" s="35">
        <v>2196</v>
      </c>
      <c r="L114" s="35">
        <v>23153</v>
      </c>
      <c r="M114" s="34">
        <v>0</v>
      </c>
      <c r="N114" s="34">
        <v>0</v>
      </c>
      <c r="O114" s="113">
        <v>0.2253</v>
      </c>
      <c r="P114" s="118">
        <v>4.9400000000000004</v>
      </c>
      <c r="Q114" s="53"/>
      <c r="R114" s="53"/>
      <c r="S114" s="1" t="s">
        <v>576</v>
      </c>
    </row>
    <row r="115" spans="1:19" ht="24.65" customHeight="1" x14ac:dyDescent="0.35">
      <c r="A115" s="60" t="s">
        <v>280</v>
      </c>
      <c r="B115" s="61" t="s">
        <v>281</v>
      </c>
      <c r="C115" s="62" t="s">
        <v>56</v>
      </c>
      <c r="D115" s="61" t="s">
        <v>57</v>
      </c>
      <c r="E115" s="62" t="s">
        <v>10</v>
      </c>
      <c r="F115" s="62"/>
      <c r="G115" s="62" t="s">
        <v>28</v>
      </c>
      <c r="H115" s="61" t="s">
        <v>33</v>
      </c>
      <c r="I115" s="54">
        <v>19</v>
      </c>
      <c r="J115" s="126">
        <v>265</v>
      </c>
      <c r="K115" s="56"/>
      <c r="L115" s="56"/>
      <c r="M115" s="56"/>
      <c r="N115" s="56"/>
      <c r="O115" s="112"/>
      <c r="P115" s="120">
        <v>1.59</v>
      </c>
      <c r="Q115" s="53"/>
      <c r="R115" s="53"/>
      <c r="S115" s="1" t="s">
        <v>576</v>
      </c>
    </row>
    <row r="116" spans="1:19" ht="24.65" customHeight="1" x14ac:dyDescent="0.35">
      <c r="A116" s="66" t="s">
        <v>282</v>
      </c>
      <c r="B116" s="67" t="s">
        <v>283</v>
      </c>
      <c r="C116" s="68" t="s">
        <v>284</v>
      </c>
      <c r="D116" s="67" t="s">
        <v>21</v>
      </c>
      <c r="E116" s="68" t="s">
        <v>10</v>
      </c>
      <c r="F116" s="68"/>
      <c r="G116" s="68" t="s">
        <v>28</v>
      </c>
      <c r="H116" s="67" t="s">
        <v>33</v>
      </c>
      <c r="I116" s="69">
        <v>6</v>
      </c>
      <c r="J116" s="129">
        <v>430</v>
      </c>
      <c r="K116" s="34"/>
      <c r="L116" s="34"/>
      <c r="M116" s="34"/>
      <c r="N116" s="34"/>
      <c r="O116" s="113"/>
      <c r="P116" s="121">
        <v>1.59</v>
      </c>
      <c r="Q116" s="53"/>
      <c r="R116" s="53"/>
      <c r="S116" s="1" t="s">
        <v>576</v>
      </c>
    </row>
    <row r="117" spans="1:19" ht="24.65" customHeight="1" x14ac:dyDescent="0.35">
      <c r="A117" s="63" t="s">
        <v>285</v>
      </c>
      <c r="B117" s="64" t="s">
        <v>286</v>
      </c>
      <c r="C117" s="144" t="s">
        <v>287</v>
      </c>
      <c r="D117" s="153" t="s">
        <v>21</v>
      </c>
      <c r="E117" s="147" t="s">
        <v>10</v>
      </c>
      <c r="F117" s="147"/>
      <c r="G117" s="147" t="s">
        <v>28</v>
      </c>
      <c r="H117" s="153" t="s">
        <v>288</v>
      </c>
      <c r="I117" s="28">
        <v>8</v>
      </c>
      <c r="J117" s="128">
        <v>311</v>
      </c>
      <c r="K117" s="29"/>
      <c r="L117" s="29"/>
      <c r="M117" s="29"/>
      <c r="N117" s="29"/>
      <c r="O117" s="114"/>
      <c r="P117" s="122">
        <v>1.59</v>
      </c>
      <c r="Q117" s="31"/>
      <c r="R117" s="31"/>
      <c r="S117" s="1" t="s">
        <v>576</v>
      </c>
    </row>
    <row r="118" spans="1:19" ht="24.65" customHeight="1" x14ac:dyDescent="0.35">
      <c r="A118" s="63" t="s">
        <v>289</v>
      </c>
      <c r="B118" s="64" t="s">
        <v>290</v>
      </c>
      <c r="C118" s="144" t="s">
        <v>287</v>
      </c>
      <c r="D118" s="153" t="s">
        <v>21</v>
      </c>
      <c r="E118" s="147" t="s">
        <v>10</v>
      </c>
      <c r="F118" s="147"/>
      <c r="G118" s="147" t="s">
        <v>28</v>
      </c>
      <c r="H118" s="153" t="s">
        <v>288</v>
      </c>
      <c r="I118" s="28">
        <v>20</v>
      </c>
      <c r="J118" s="128">
        <v>280</v>
      </c>
      <c r="K118" s="29"/>
      <c r="L118" s="29"/>
      <c r="M118" s="29"/>
      <c r="N118" s="29"/>
      <c r="O118" s="114"/>
      <c r="P118" s="122">
        <v>1.59</v>
      </c>
      <c r="Q118" s="31"/>
      <c r="R118" s="31"/>
      <c r="S118" s="1" t="s">
        <v>576</v>
      </c>
    </row>
    <row r="119" spans="1:19" ht="24.65" customHeight="1" x14ac:dyDescent="0.35">
      <c r="A119" s="63" t="s">
        <v>291</v>
      </c>
      <c r="B119" s="64" t="s">
        <v>292</v>
      </c>
      <c r="C119" s="144" t="s">
        <v>287</v>
      </c>
      <c r="D119" s="153" t="s">
        <v>21</v>
      </c>
      <c r="E119" s="147" t="s">
        <v>10</v>
      </c>
      <c r="F119" s="147"/>
      <c r="G119" s="147" t="s">
        <v>28</v>
      </c>
      <c r="H119" s="153" t="s">
        <v>288</v>
      </c>
      <c r="I119" s="28">
        <v>9</v>
      </c>
      <c r="J119" s="128">
        <v>113</v>
      </c>
      <c r="K119" s="29"/>
      <c r="L119" s="29"/>
      <c r="M119" s="29"/>
      <c r="N119" s="29"/>
      <c r="O119" s="114"/>
      <c r="P119" s="122">
        <v>1.59</v>
      </c>
      <c r="Q119" s="31"/>
      <c r="R119" s="31"/>
      <c r="S119" s="1" t="s">
        <v>576</v>
      </c>
    </row>
    <row r="120" spans="1:19" ht="24.65" customHeight="1" x14ac:dyDescent="0.35">
      <c r="A120" s="63" t="s">
        <v>64</v>
      </c>
      <c r="B120" s="64" t="s">
        <v>65</v>
      </c>
      <c r="C120" s="144" t="s">
        <v>25</v>
      </c>
      <c r="D120" s="153" t="s">
        <v>66</v>
      </c>
      <c r="E120" s="147" t="s">
        <v>27</v>
      </c>
      <c r="F120" s="147"/>
      <c r="G120" s="147" t="s">
        <v>28</v>
      </c>
      <c r="H120" s="153" t="s">
        <v>63</v>
      </c>
      <c r="I120" s="28">
        <v>11</v>
      </c>
      <c r="J120" s="128">
        <v>102</v>
      </c>
      <c r="K120" s="30">
        <v>1530</v>
      </c>
      <c r="L120" s="30">
        <v>13537</v>
      </c>
      <c r="M120" s="29">
        <v>0</v>
      </c>
      <c r="N120" s="29">
        <v>0</v>
      </c>
      <c r="O120" s="114">
        <v>0.1134</v>
      </c>
      <c r="P120" s="119">
        <v>2.5099999999999998</v>
      </c>
      <c r="Q120" s="145"/>
      <c r="R120" s="145"/>
      <c r="S120" s="1" t="s">
        <v>578</v>
      </c>
    </row>
    <row r="121" spans="1:19" ht="24.65" customHeight="1" x14ac:dyDescent="0.35">
      <c r="A121" s="63" t="s">
        <v>67</v>
      </c>
      <c r="B121" s="64" t="s">
        <v>68</v>
      </c>
      <c r="C121" s="144" t="s">
        <v>25</v>
      </c>
      <c r="D121" s="153" t="s">
        <v>66</v>
      </c>
      <c r="E121" s="147" t="s">
        <v>27</v>
      </c>
      <c r="F121" s="147"/>
      <c r="G121" s="147" t="s">
        <v>28</v>
      </c>
      <c r="H121" s="153" t="s">
        <v>63</v>
      </c>
      <c r="I121" s="28">
        <v>8</v>
      </c>
      <c r="J121" s="128">
        <v>142</v>
      </c>
      <c r="K121" s="30">
        <v>2130</v>
      </c>
      <c r="L121" s="30">
        <v>6494</v>
      </c>
      <c r="M121" s="29">
        <v>0</v>
      </c>
      <c r="N121" s="29">
        <v>0</v>
      </c>
      <c r="O121" s="114">
        <v>0.1134</v>
      </c>
      <c r="P121" s="119">
        <v>2.5099999999999998</v>
      </c>
      <c r="Q121" s="145"/>
      <c r="R121" s="145"/>
      <c r="S121" s="1" t="s">
        <v>578</v>
      </c>
    </row>
    <row r="122" spans="1:19" ht="24.65" customHeight="1" x14ac:dyDescent="0.35">
      <c r="A122" s="63" t="s">
        <v>69</v>
      </c>
      <c r="B122" s="64" t="s">
        <v>70</v>
      </c>
      <c r="C122" s="144" t="s">
        <v>25</v>
      </c>
      <c r="D122" s="153" t="s">
        <v>66</v>
      </c>
      <c r="E122" s="147" t="s">
        <v>27</v>
      </c>
      <c r="F122" s="147"/>
      <c r="G122" s="147" t="s">
        <v>28</v>
      </c>
      <c r="H122" s="153" t="s">
        <v>63</v>
      </c>
      <c r="I122" s="28">
        <v>4</v>
      </c>
      <c r="J122" s="128">
        <v>45</v>
      </c>
      <c r="K122" s="29">
        <v>675</v>
      </c>
      <c r="L122" s="30">
        <v>3247</v>
      </c>
      <c r="M122" s="29">
        <v>0</v>
      </c>
      <c r="N122" s="29">
        <v>0</v>
      </c>
      <c r="O122" s="114">
        <v>0.1134</v>
      </c>
      <c r="P122" s="119">
        <v>2.5099999999999998</v>
      </c>
      <c r="Q122" s="145"/>
      <c r="R122" s="145"/>
      <c r="S122" s="1" t="s">
        <v>578</v>
      </c>
    </row>
    <row r="123" spans="1:19" ht="24.65" customHeight="1" x14ac:dyDescent="0.35">
      <c r="A123" s="60" t="s">
        <v>39</v>
      </c>
      <c r="B123" s="61" t="s">
        <v>40</v>
      </c>
      <c r="C123" s="62" t="s">
        <v>41</v>
      </c>
      <c r="D123" s="61" t="s">
        <v>42</v>
      </c>
      <c r="E123" s="62" t="s">
        <v>10</v>
      </c>
      <c r="F123" s="62"/>
      <c r="G123" s="62" t="s">
        <v>28</v>
      </c>
      <c r="H123" s="61" t="s">
        <v>33</v>
      </c>
      <c r="I123" s="54">
        <v>5</v>
      </c>
      <c r="J123" s="126">
        <v>30</v>
      </c>
      <c r="K123" s="56">
        <v>450</v>
      </c>
      <c r="L123" s="55">
        <v>3087</v>
      </c>
      <c r="M123" s="56">
        <v>156</v>
      </c>
      <c r="N123" s="56">
        <v>493</v>
      </c>
      <c r="O123" s="112">
        <v>0.1779</v>
      </c>
      <c r="P123" s="117">
        <v>3.89</v>
      </c>
      <c r="Q123" s="53"/>
      <c r="R123" s="53"/>
      <c r="S123" s="1" t="s">
        <v>578</v>
      </c>
    </row>
    <row r="124" spans="1:19" ht="24.65" customHeight="1" x14ac:dyDescent="0.35">
      <c r="A124" s="60" t="s">
        <v>267</v>
      </c>
      <c r="B124" s="61" t="s">
        <v>268</v>
      </c>
      <c r="C124" s="62" t="s">
        <v>269</v>
      </c>
      <c r="D124" s="61" t="s">
        <v>270</v>
      </c>
      <c r="E124" s="62" t="s">
        <v>27</v>
      </c>
      <c r="F124" s="62" t="s">
        <v>739</v>
      </c>
      <c r="G124" s="62" t="s">
        <v>28</v>
      </c>
      <c r="H124" s="61" t="s">
        <v>561</v>
      </c>
      <c r="I124" s="54">
        <v>13</v>
      </c>
      <c r="J124" s="126">
        <v>90</v>
      </c>
      <c r="K124" s="56">
        <v>1350</v>
      </c>
      <c r="L124" s="55">
        <v>616</v>
      </c>
      <c r="M124" s="56">
        <v>0</v>
      </c>
      <c r="N124" s="56">
        <v>0</v>
      </c>
      <c r="O124" s="112">
        <v>-3.2599999999999997E-2</v>
      </c>
      <c r="P124" s="117">
        <v>0.21</v>
      </c>
      <c r="Q124" s="53"/>
      <c r="R124" s="53"/>
      <c r="S124" s="1" t="s">
        <v>578</v>
      </c>
    </row>
    <row r="125" spans="1:19" ht="24.65" customHeight="1" x14ac:dyDescent="0.35">
      <c r="A125" s="44" t="s">
        <v>23</v>
      </c>
      <c r="B125" s="45" t="s">
        <v>24</v>
      </c>
      <c r="C125" s="46" t="s">
        <v>25</v>
      </c>
      <c r="D125" s="45" t="s">
        <v>26</v>
      </c>
      <c r="E125" s="46" t="s">
        <v>27</v>
      </c>
      <c r="F125" s="46"/>
      <c r="G125" s="46" t="s">
        <v>28</v>
      </c>
      <c r="H125" s="45" t="s">
        <v>33</v>
      </c>
      <c r="I125" s="32">
        <v>17</v>
      </c>
      <c r="J125" s="127">
        <v>68</v>
      </c>
      <c r="K125" s="34">
        <v>825</v>
      </c>
      <c r="L125" s="35">
        <v>11134</v>
      </c>
      <c r="M125" s="34">
        <v>0</v>
      </c>
      <c r="N125" s="34">
        <v>0</v>
      </c>
      <c r="O125" s="113">
        <v>0.28699999999999998</v>
      </c>
      <c r="P125" s="118">
        <v>6.32</v>
      </c>
      <c r="Q125" s="53"/>
      <c r="R125" s="53"/>
      <c r="S125" s="1" t="s">
        <v>578</v>
      </c>
    </row>
    <row r="126" spans="1:19" ht="24.65" customHeight="1" x14ac:dyDescent="0.35">
      <c r="A126" s="44" t="s">
        <v>298</v>
      </c>
      <c r="B126" s="45" t="s">
        <v>299</v>
      </c>
      <c r="C126" s="46" t="s">
        <v>300</v>
      </c>
      <c r="D126" s="45" t="s">
        <v>26</v>
      </c>
      <c r="E126" s="46" t="s">
        <v>10</v>
      </c>
      <c r="F126" s="46"/>
      <c r="G126" s="46" t="s">
        <v>28</v>
      </c>
      <c r="H126" s="45" t="s">
        <v>33</v>
      </c>
      <c r="I126" s="32">
        <v>5</v>
      </c>
      <c r="J126" s="127">
        <v>25</v>
      </c>
      <c r="K126" s="34"/>
      <c r="L126" s="34"/>
      <c r="M126" s="34"/>
      <c r="N126" s="34"/>
      <c r="O126" s="113"/>
      <c r="P126" s="121">
        <v>1.59</v>
      </c>
      <c r="Q126" s="53"/>
      <c r="R126" s="53"/>
      <c r="S126" s="1" t="s">
        <v>578</v>
      </c>
    </row>
    <row r="127" spans="1:19" ht="25" customHeight="1" x14ac:dyDescent="0.35">
      <c r="A127" s="47"/>
      <c r="B127" s="133" t="s">
        <v>615</v>
      </c>
      <c r="C127" s="49" t="s">
        <v>724</v>
      </c>
      <c r="D127" s="48" t="s">
        <v>725</v>
      </c>
      <c r="E127" s="49" t="s">
        <v>27</v>
      </c>
      <c r="F127" s="49"/>
      <c r="G127" s="49" t="s">
        <v>28</v>
      </c>
      <c r="H127" s="48" t="s">
        <v>616</v>
      </c>
      <c r="I127" s="33">
        <v>11</v>
      </c>
      <c r="J127" s="130">
        <v>120.14400000000001</v>
      </c>
      <c r="K127" s="37">
        <v>1.53</v>
      </c>
      <c r="L127" s="37"/>
      <c r="M127" s="37"/>
      <c r="N127" s="37"/>
      <c r="O127" s="115">
        <v>0.1134</v>
      </c>
      <c r="P127" s="123">
        <v>2.5099999999999998</v>
      </c>
      <c r="Q127" s="53"/>
      <c r="R127" s="53">
        <v>13.537000000000001</v>
      </c>
      <c r="S127" s="1" t="s">
        <v>723</v>
      </c>
    </row>
    <row r="128" spans="1:19" ht="25" customHeight="1" x14ac:dyDescent="0.35">
      <c r="A128" s="47"/>
      <c r="B128" s="133" t="s">
        <v>617</v>
      </c>
      <c r="C128" s="49" t="s">
        <v>25</v>
      </c>
      <c r="D128" s="48" t="s">
        <v>726</v>
      </c>
      <c r="E128" s="49" t="s">
        <v>27</v>
      </c>
      <c r="F128" s="49"/>
      <c r="G128" s="49" t="s">
        <v>28</v>
      </c>
      <c r="H128" s="48" t="s">
        <v>618</v>
      </c>
      <c r="I128" s="33">
        <v>8</v>
      </c>
      <c r="J128" s="130">
        <v>142</v>
      </c>
      <c r="K128" s="37">
        <v>2.13</v>
      </c>
      <c r="L128" s="37"/>
      <c r="M128" s="37"/>
      <c r="N128" s="37"/>
      <c r="O128" s="115">
        <v>0.1134</v>
      </c>
      <c r="P128" s="123">
        <v>2.5099999999999998</v>
      </c>
      <c r="Q128" s="53"/>
      <c r="R128" s="53">
        <v>6.4939999999999998</v>
      </c>
      <c r="S128" s="1" t="s">
        <v>723</v>
      </c>
    </row>
    <row r="129" spans="1:19" ht="25" customHeight="1" x14ac:dyDescent="0.35">
      <c r="A129" s="47"/>
      <c r="B129" s="133" t="s">
        <v>619</v>
      </c>
      <c r="C129" s="49" t="s">
        <v>724</v>
      </c>
      <c r="D129" s="48" t="s">
        <v>727</v>
      </c>
      <c r="E129" s="49" t="s">
        <v>27</v>
      </c>
      <c r="F129" s="49"/>
      <c r="G129" s="49" t="s">
        <v>28</v>
      </c>
      <c r="H129" s="48" t="s">
        <v>616</v>
      </c>
      <c r="I129" s="33">
        <v>4.5199999999999996</v>
      </c>
      <c r="J129" s="130">
        <v>42</v>
      </c>
      <c r="K129" s="124">
        <v>0.67500000000000004</v>
      </c>
      <c r="L129" s="37"/>
      <c r="M129" s="37"/>
      <c r="N129" s="37"/>
      <c r="O129" s="115">
        <v>0.1134</v>
      </c>
      <c r="P129" s="123">
        <v>2.5099999999999998</v>
      </c>
      <c r="Q129" s="53"/>
      <c r="R129" s="53">
        <v>3.2469999999999999</v>
      </c>
      <c r="S129" s="1" t="s">
        <v>723</v>
      </c>
    </row>
    <row r="130" spans="1:19" ht="25" customHeight="1" x14ac:dyDescent="0.35">
      <c r="A130" s="47"/>
      <c r="B130" s="48" t="s">
        <v>621</v>
      </c>
      <c r="C130" s="49" t="s">
        <v>620</v>
      </c>
      <c r="D130" s="48"/>
      <c r="E130" s="49" t="s">
        <v>27</v>
      </c>
      <c r="F130" s="49"/>
      <c r="G130" s="49" t="s">
        <v>28</v>
      </c>
      <c r="H130" s="48" t="s">
        <v>622</v>
      </c>
      <c r="I130" s="33">
        <v>7.6</v>
      </c>
      <c r="J130" s="130">
        <v>57.784999999999997</v>
      </c>
      <c r="K130" s="37"/>
      <c r="L130" s="37"/>
      <c r="M130" s="37"/>
      <c r="N130" s="37"/>
      <c r="O130" s="115"/>
      <c r="P130" s="123"/>
      <c r="Q130" s="53"/>
      <c r="R130" s="53"/>
      <c r="S130" s="1" t="s">
        <v>723</v>
      </c>
    </row>
    <row r="131" spans="1:19" ht="25" customHeight="1" x14ac:dyDescent="0.35">
      <c r="A131" s="47"/>
      <c r="B131" s="48" t="s">
        <v>624</v>
      </c>
      <c r="C131" s="49" t="s">
        <v>623</v>
      </c>
      <c r="D131" s="48"/>
      <c r="E131" s="49" t="s">
        <v>27</v>
      </c>
      <c r="F131" s="49"/>
      <c r="G131" s="49" t="s">
        <v>28</v>
      </c>
      <c r="H131" s="48" t="s">
        <v>625</v>
      </c>
      <c r="I131" s="33"/>
      <c r="J131" s="130">
        <v>45</v>
      </c>
      <c r="K131" s="37"/>
      <c r="L131" s="37"/>
      <c r="M131" s="37"/>
      <c r="N131" s="37"/>
      <c r="O131" s="115"/>
      <c r="P131" s="123"/>
      <c r="Q131" s="53"/>
      <c r="R131" s="53"/>
      <c r="S131" s="1" t="s">
        <v>723</v>
      </c>
    </row>
    <row r="132" spans="1:19" ht="25" customHeight="1" x14ac:dyDescent="0.35">
      <c r="A132" s="47"/>
      <c r="B132" s="133" t="s">
        <v>626</v>
      </c>
      <c r="C132" s="49" t="s">
        <v>728</v>
      </c>
      <c r="D132" s="48" t="s">
        <v>729</v>
      </c>
      <c r="E132" s="49" t="s">
        <v>10</v>
      </c>
      <c r="F132" s="49"/>
      <c r="G132" s="49" t="s">
        <v>28</v>
      </c>
      <c r="H132" s="48" t="s">
        <v>627</v>
      </c>
      <c r="I132" s="33"/>
      <c r="J132" s="130">
        <v>21.17</v>
      </c>
      <c r="K132" s="37"/>
      <c r="L132" s="37"/>
      <c r="M132" s="37"/>
      <c r="N132" s="37"/>
      <c r="O132" s="115"/>
      <c r="P132" s="123"/>
      <c r="Q132" s="53"/>
      <c r="R132" s="53"/>
      <c r="S132" s="1" t="s">
        <v>723</v>
      </c>
    </row>
    <row r="133" spans="1:19" ht="25" customHeight="1" x14ac:dyDescent="0.35">
      <c r="A133" s="47"/>
      <c r="B133" s="133" t="s">
        <v>730</v>
      </c>
      <c r="C133" s="49"/>
      <c r="D133" s="48"/>
      <c r="E133" s="49" t="s">
        <v>10</v>
      </c>
      <c r="F133" s="49"/>
      <c r="G133" s="49" t="s">
        <v>28</v>
      </c>
      <c r="H133" s="48" t="s">
        <v>627</v>
      </c>
      <c r="I133" s="33">
        <v>6.04</v>
      </c>
      <c r="J133" s="130">
        <v>19.95</v>
      </c>
      <c r="K133" s="37"/>
      <c r="L133" s="37"/>
      <c r="M133" s="37"/>
      <c r="N133" s="37"/>
      <c r="O133" s="115"/>
      <c r="P133" s="123"/>
      <c r="Q133" s="53"/>
      <c r="R133" s="53"/>
      <c r="S133" s="1" t="s">
        <v>723</v>
      </c>
    </row>
    <row r="134" spans="1:19" ht="25" customHeight="1" x14ac:dyDescent="0.35">
      <c r="A134" s="47"/>
      <c r="B134" s="133" t="s">
        <v>731</v>
      </c>
      <c r="C134" s="49" t="s">
        <v>623</v>
      </c>
      <c r="D134" s="48" t="s">
        <v>732</v>
      </c>
      <c r="E134" s="49" t="s">
        <v>27</v>
      </c>
      <c r="F134" s="49"/>
      <c r="G134" s="49" t="s">
        <v>28</v>
      </c>
      <c r="H134" s="48" t="s">
        <v>616</v>
      </c>
      <c r="I134" s="33"/>
      <c r="J134" s="130">
        <v>30.25</v>
      </c>
      <c r="K134" s="37"/>
      <c r="L134" s="37"/>
      <c r="M134" s="37"/>
      <c r="N134" s="37"/>
      <c r="O134" s="115"/>
      <c r="P134" s="123"/>
      <c r="Q134" s="53"/>
      <c r="R134" s="53"/>
      <c r="S134" s="1" t="s">
        <v>723</v>
      </c>
    </row>
    <row r="135" spans="1:19" ht="25" customHeight="1" x14ac:dyDescent="0.35">
      <c r="A135" s="47"/>
      <c r="B135" s="133" t="s">
        <v>628</v>
      </c>
      <c r="C135" s="49" t="s">
        <v>620</v>
      </c>
      <c r="D135" s="48"/>
      <c r="E135" s="49" t="s">
        <v>27</v>
      </c>
      <c r="F135" s="49"/>
      <c r="G135" s="49" t="s">
        <v>28</v>
      </c>
      <c r="H135" s="48" t="s">
        <v>629</v>
      </c>
      <c r="I135" s="33"/>
      <c r="J135" s="130">
        <v>31</v>
      </c>
      <c r="K135" s="37"/>
      <c r="L135" s="37"/>
      <c r="M135" s="37"/>
      <c r="N135" s="37"/>
      <c r="O135" s="115"/>
      <c r="P135" s="123"/>
      <c r="Q135" s="53"/>
      <c r="R135" s="53"/>
      <c r="S135" s="1" t="s">
        <v>723</v>
      </c>
    </row>
    <row r="136" spans="1:19" ht="25" customHeight="1" x14ac:dyDescent="0.35">
      <c r="A136" s="47"/>
      <c r="B136" s="133" t="s">
        <v>637</v>
      </c>
      <c r="C136" s="49"/>
      <c r="D136" s="48" t="s">
        <v>636</v>
      </c>
      <c r="E136" s="49" t="s">
        <v>27</v>
      </c>
      <c r="F136" s="49"/>
      <c r="G136" s="49" t="s">
        <v>28</v>
      </c>
      <c r="H136" s="48" t="s">
        <v>638</v>
      </c>
      <c r="I136" s="33"/>
      <c r="J136" s="130">
        <v>5.4</v>
      </c>
      <c r="K136" s="37"/>
      <c r="L136" s="37"/>
      <c r="M136" s="37"/>
      <c r="N136" s="37"/>
      <c r="O136" s="115"/>
      <c r="P136" s="123"/>
      <c r="Q136" s="53"/>
      <c r="R136" s="53"/>
      <c r="S136" s="1" t="s">
        <v>723</v>
      </c>
    </row>
    <row r="137" spans="1:19" ht="12.1" customHeight="1" x14ac:dyDescent="0.35"/>
    <row r="138" spans="1:19" s="92" customFormat="1" ht="25.85" customHeight="1" x14ac:dyDescent="0.3">
      <c r="A138" s="95" t="s">
        <v>542</v>
      </c>
      <c r="B138" s="93"/>
      <c r="C138" s="90"/>
      <c r="D138" s="90"/>
      <c r="E138" s="90"/>
      <c r="F138" s="90"/>
      <c r="G138" s="90"/>
      <c r="H138" s="90"/>
      <c r="I138" s="94">
        <f>+SUM(I4:I136)</f>
        <v>2004.1599999999999</v>
      </c>
      <c r="J138" s="94">
        <f>+SUM(J4:J136)</f>
        <v>19614.199000000001</v>
      </c>
      <c r="K138" s="95" t="s">
        <v>540</v>
      </c>
      <c r="L138" s="91"/>
      <c r="M138" s="91"/>
      <c r="N138" s="91"/>
      <c r="O138" s="91"/>
      <c r="P138" s="91"/>
      <c r="Q138" s="91"/>
      <c r="R138" s="91"/>
    </row>
    <row r="141" spans="1:19" x14ac:dyDescent="0.3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M141" s="101"/>
      <c r="N141" s="101"/>
      <c r="O141" s="101"/>
      <c r="P141" s="101"/>
      <c r="Q141" s="101"/>
      <c r="R141" s="101"/>
      <c r="S141" s="101"/>
    </row>
    <row r="142" spans="1:19" x14ac:dyDescent="0.3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M142" s="101"/>
      <c r="N142" s="101"/>
      <c r="O142" s="101"/>
      <c r="P142" s="101"/>
      <c r="Q142" s="101"/>
      <c r="R142" s="101"/>
      <c r="S142" s="101"/>
    </row>
    <row r="143" spans="1:19" x14ac:dyDescent="0.3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M143" s="101"/>
      <c r="N143" s="101"/>
      <c r="O143" s="101"/>
      <c r="P143" s="101"/>
      <c r="Q143" s="101"/>
      <c r="R143" s="101"/>
      <c r="S143" s="101"/>
    </row>
    <row r="144" spans="1:19" x14ac:dyDescent="0.3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M144" s="101"/>
      <c r="N144" s="101"/>
      <c r="O144" s="101"/>
      <c r="P144" s="101"/>
      <c r="Q144" s="101"/>
      <c r="R144" s="101"/>
      <c r="S144" s="101"/>
    </row>
    <row r="145" spans="2:19" x14ac:dyDescent="0.3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M145" s="101"/>
      <c r="N145" s="101"/>
      <c r="O145" s="101"/>
      <c r="P145" s="101"/>
      <c r="Q145" s="101"/>
      <c r="R145" s="101"/>
      <c r="S145" s="101"/>
    </row>
    <row r="146" spans="2:19" x14ac:dyDescent="0.3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M146" s="101"/>
      <c r="N146" s="101"/>
      <c r="O146" s="101"/>
      <c r="P146" s="101"/>
      <c r="Q146" s="101"/>
      <c r="R146" s="101"/>
      <c r="S146" s="101"/>
    </row>
    <row r="147" spans="2:19" x14ac:dyDescent="0.3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M147" s="101"/>
      <c r="N147" s="101"/>
      <c r="O147" s="101"/>
      <c r="P147" s="101"/>
      <c r="Q147" s="101"/>
      <c r="R147" s="101"/>
      <c r="S147" s="101"/>
    </row>
    <row r="148" spans="2:19" x14ac:dyDescent="0.3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M148" s="101"/>
      <c r="N148" s="101"/>
      <c r="O148" s="101"/>
      <c r="P148" s="101"/>
      <c r="Q148" s="101"/>
      <c r="R148" s="101"/>
      <c r="S148" s="101"/>
    </row>
    <row r="149" spans="2:19" x14ac:dyDescent="0.3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M149" s="101"/>
      <c r="N149" s="101"/>
      <c r="O149" s="101"/>
      <c r="P149" s="101"/>
      <c r="Q149" s="101"/>
      <c r="R149" s="101"/>
      <c r="S149" s="101"/>
    </row>
    <row r="150" spans="2:19" x14ac:dyDescent="0.3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M150" s="101"/>
      <c r="N150" s="101"/>
      <c r="O150" s="101"/>
      <c r="P150" s="101"/>
      <c r="Q150" s="101"/>
      <c r="R150" s="101"/>
      <c r="S150" s="101"/>
    </row>
    <row r="151" spans="2:19" x14ac:dyDescent="0.3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M151" s="101"/>
      <c r="N151" s="101"/>
      <c r="O151" s="101"/>
      <c r="P151" s="101"/>
      <c r="Q151" s="101"/>
      <c r="R151" s="101"/>
      <c r="S151" s="101"/>
    </row>
    <row r="152" spans="2:19" x14ac:dyDescent="0.3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M152" s="101"/>
      <c r="N152" s="101"/>
      <c r="O152" s="101"/>
      <c r="P152" s="101"/>
      <c r="Q152" s="101"/>
      <c r="R152" s="101"/>
      <c r="S152" s="101"/>
    </row>
    <row r="153" spans="2:19" x14ac:dyDescent="0.3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M153" s="101"/>
      <c r="N153" s="101"/>
      <c r="O153" s="101"/>
      <c r="P153" s="101"/>
      <c r="Q153" s="101"/>
      <c r="R153" s="101"/>
      <c r="S153" s="101"/>
    </row>
    <row r="154" spans="2:19" x14ac:dyDescent="0.35">
      <c r="B154" s="101"/>
      <c r="E154" s="101"/>
      <c r="F154" s="101"/>
      <c r="G154" s="101"/>
      <c r="H154" s="101"/>
      <c r="I154" s="101"/>
      <c r="J154" s="101"/>
      <c r="P154" s="101"/>
      <c r="Q154" s="101"/>
      <c r="R154" s="101"/>
    </row>
    <row r="155" spans="2:19" x14ac:dyDescent="0.35">
      <c r="B155" s="101"/>
      <c r="E155" s="101"/>
      <c r="F155" s="101"/>
      <c r="G155" s="101"/>
      <c r="H155" s="101"/>
      <c r="I155" s="101"/>
      <c r="J155" s="101"/>
      <c r="P155" s="101"/>
      <c r="Q155" s="101"/>
      <c r="R155" s="101"/>
    </row>
    <row r="156" spans="2:19" x14ac:dyDescent="0.35">
      <c r="B156" s="101"/>
      <c r="E156" s="101"/>
      <c r="F156" s="101"/>
      <c r="G156" s="101"/>
      <c r="H156" s="101"/>
      <c r="I156" s="101"/>
      <c r="J156" s="101"/>
      <c r="P156" s="101"/>
      <c r="Q156" s="101"/>
      <c r="R156" s="101"/>
    </row>
    <row r="157" spans="2:19" x14ac:dyDescent="0.35">
      <c r="B157" s="101"/>
      <c r="E157" s="101"/>
      <c r="F157" s="101"/>
      <c r="G157" s="101"/>
      <c r="H157" s="101"/>
      <c r="I157" s="101"/>
      <c r="J157" s="101"/>
      <c r="P157" s="101"/>
      <c r="Q157" s="101"/>
      <c r="R157" s="101"/>
    </row>
    <row r="158" spans="2:19" x14ac:dyDescent="0.35">
      <c r="B158" s="101"/>
      <c r="E158" s="101"/>
      <c r="F158" s="101"/>
      <c r="G158" s="101"/>
      <c r="H158" s="101"/>
      <c r="I158" s="101"/>
      <c r="J158" s="101"/>
      <c r="P158" s="101"/>
      <c r="Q158" s="101"/>
      <c r="R158" s="101"/>
    </row>
    <row r="159" spans="2:19" x14ac:dyDescent="0.35">
      <c r="B159" s="101"/>
      <c r="E159" s="101"/>
      <c r="F159" s="101"/>
      <c r="G159" s="101"/>
      <c r="H159" s="101"/>
      <c r="I159" s="101"/>
      <c r="J159" s="101"/>
      <c r="P159" s="101"/>
      <c r="Q159" s="101"/>
      <c r="R159" s="101"/>
    </row>
    <row r="160" spans="2:19" x14ac:dyDescent="0.35">
      <c r="B160" s="101"/>
      <c r="E160" s="101"/>
      <c r="F160" s="101"/>
      <c r="G160" s="101"/>
      <c r="H160" s="101"/>
      <c r="I160" s="101"/>
      <c r="J160" s="101"/>
      <c r="P160" s="101"/>
      <c r="Q160" s="101"/>
      <c r="R160" s="101"/>
    </row>
    <row r="161" spans="2:18" x14ac:dyDescent="0.35">
      <c r="B161" s="101"/>
      <c r="E161" s="101"/>
      <c r="F161" s="101"/>
      <c r="G161" s="101"/>
      <c r="H161" s="101"/>
      <c r="I161" s="101"/>
      <c r="J161" s="101"/>
      <c r="P161" s="101"/>
      <c r="Q161" s="101"/>
      <c r="R161" s="101"/>
    </row>
    <row r="162" spans="2:18" x14ac:dyDescent="0.35">
      <c r="B162" s="101"/>
      <c r="E162" s="101"/>
      <c r="F162" s="101"/>
      <c r="G162" s="101"/>
      <c r="H162" s="101"/>
      <c r="I162" s="101"/>
      <c r="J162" s="101"/>
      <c r="P162" s="101"/>
      <c r="Q162" s="101"/>
      <c r="R162" s="101"/>
    </row>
    <row r="163" spans="2:18" x14ac:dyDescent="0.35">
      <c r="B163" s="101"/>
      <c r="E163" s="101"/>
      <c r="F163" s="101"/>
      <c r="G163" s="101"/>
      <c r="H163" s="101"/>
      <c r="I163" s="101"/>
      <c r="J163" s="101"/>
      <c r="P163" s="101"/>
      <c r="Q163" s="101"/>
      <c r="R163" s="101"/>
    </row>
    <row r="164" spans="2:18" x14ac:dyDescent="0.35">
      <c r="B164" s="101"/>
      <c r="E164" s="101"/>
      <c r="F164" s="101"/>
      <c r="G164" s="101"/>
      <c r="H164" s="101"/>
      <c r="I164" s="101"/>
      <c r="J164" s="101"/>
      <c r="P164" s="101"/>
      <c r="Q164" s="101"/>
      <c r="R164" s="101"/>
    </row>
    <row r="165" spans="2:18" x14ac:dyDescent="0.35">
      <c r="B165" s="101"/>
      <c r="E165" s="101"/>
      <c r="F165" s="101"/>
      <c r="G165" s="101"/>
      <c r="H165" s="101"/>
      <c r="I165" s="101"/>
      <c r="J165" s="101"/>
      <c r="P165" s="101"/>
      <c r="Q165" s="101"/>
      <c r="R165" s="101"/>
    </row>
    <row r="166" spans="2:18" x14ac:dyDescent="0.35">
      <c r="B166" s="101"/>
      <c r="E166" s="101"/>
      <c r="F166" s="101"/>
      <c r="G166" s="101"/>
      <c r="H166" s="101"/>
      <c r="I166" s="101"/>
      <c r="J166" s="101"/>
      <c r="P166" s="101"/>
      <c r="Q166" s="101"/>
      <c r="R166" s="101"/>
    </row>
    <row r="167" spans="2:18" x14ac:dyDescent="0.35">
      <c r="B167" s="101"/>
      <c r="E167" s="101"/>
      <c r="F167" s="101"/>
      <c r="G167" s="101"/>
      <c r="H167" s="101"/>
      <c r="I167" s="101"/>
      <c r="J167" s="101"/>
      <c r="P167" s="101"/>
      <c r="Q167" s="101"/>
      <c r="R167" s="101"/>
    </row>
    <row r="168" spans="2:18" x14ac:dyDescent="0.35">
      <c r="B168" s="101"/>
      <c r="E168" s="101"/>
      <c r="F168" s="101"/>
      <c r="G168" s="101"/>
      <c r="H168" s="101"/>
      <c r="I168" s="101"/>
      <c r="J168" s="101"/>
      <c r="P168" s="101"/>
      <c r="Q168" s="101"/>
      <c r="R168" s="101"/>
    </row>
    <row r="169" spans="2:18" x14ac:dyDescent="0.35">
      <c r="B169" s="101"/>
      <c r="E169" s="101"/>
      <c r="F169" s="101"/>
      <c r="G169" s="101"/>
      <c r="H169" s="101"/>
      <c r="I169" s="101"/>
      <c r="J169" s="101"/>
      <c r="P169" s="101"/>
      <c r="Q169" s="101"/>
      <c r="R169" s="101"/>
    </row>
    <row r="170" spans="2:18" x14ac:dyDescent="0.35">
      <c r="B170" s="101"/>
      <c r="E170" s="101"/>
      <c r="F170" s="101"/>
      <c r="G170" s="101"/>
      <c r="H170" s="101"/>
      <c r="I170" s="101"/>
      <c r="J170" s="101"/>
      <c r="P170" s="101"/>
      <c r="Q170" s="101"/>
      <c r="R170" s="101"/>
    </row>
    <row r="171" spans="2:18" x14ac:dyDescent="0.35">
      <c r="B171" s="101"/>
      <c r="E171" s="101"/>
      <c r="F171" s="101"/>
      <c r="G171" s="101"/>
      <c r="H171" s="101"/>
      <c r="I171" s="101"/>
      <c r="J171" s="101"/>
      <c r="P171" s="101"/>
      <c r="Q171" s="101"/>
      <c r="R171" s="101"/>
    </row>
    <row r="172" spans="2:18" x14ac:dyDescent="0.35">
      <c r="B172" s="101"/>
      <c r="E172" s="101"/>
      <c r="F172" s="101"/>
      <c r="G172" s="101"/>
      <c r="H172" s="101"/>
      <c r="I172" s="101"/>
      <c r="J172" s="101"/>
      <c r="P172" s="101"/>
      <c r="Q172" s="101"/>
      <c r="R172" s="101"/>
    </row>
  </sheetData>
  <autoFilter ref="A2:S136" xr:uid="{F166D367-8CCA-4179-B217-40D321C03741}"/>
  <mergeCells count="15">
    <mergeCell ref="Q2:Q3"/>
    <mergeCell ref="R2:R3"/>
    <mergeCell ref="O2:O3"/>
    <mergeCell ref="P2:P3"/>
    <mergeCell ref="A2:A3"/>
    <mergeCell ref="B2:B3"/>
    <mergeCell ref="C2:C3"/>
    <mergeCell ref="D2:D3"/>
    <mergeCell ref="E2:E3"/>
    <mergeCell ref="G2:G3"/>
    <mergeCell ref="I2:I3"/>
    <mergeCell ref="J2:J3"/>
    <mergeCell ref="K3:N3"/>
    <mergeCell ref="F2:F3"/>
    <mergeCell ref="H2:H3"/>
  </mergeCells>
  <phoneticPr fontId="5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  <rowBreaks count="3" manualBreakCount="3">
    <brk id="28" max="16383" man="1"/>
    <brk id="52" max="16383" man="1"/>
    <brk id="7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D3C1-11C2-4C98-B4DF-5940E5CB2934}">
  <dimension ref="A1:S46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5.625" style="27" customWidth="1"/>
    <col min="8" max="8" width="18.5" style="1" customWidth="1"/>
    <col min="9" max="9" width="7.125" style="1" customWidth="1"/>
    <col min="10" max="17" width="7.75" style="1" customWidth="1"/>
    <col min="18" max="18" width="7.875" style="1" customWidth="1"/>
    <col min="19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0" t="s">
        <v>95</v>
      </c>
      <c r="B4" s="61" t="s">
        <v>96</v>
      </c>
      <c r="C4" s="62" t="s">
        <v>97</v>
      </c>
      <c r="D4" s="61" t="s">
        <v>98</v>
      </c>
      <c r="E4" s="62" t="s">
        <v>27</v>
      </c>
      <c r="F4" s="62" t="s">
        <v>739</v>
      </c>
      <c r="G4" s="62" t="s">
        <v>28</v>
      </c>
      <c r="H4" s="61" t="s">
        <v>79</v>
      </c>
      <c r="I4" s="54">
        <v>33</v>
      </c>
      <c r="J4" s="126">
        <v>165</v>
      </c>
      <c r="K4" s="55">
        <v>2475</v>
      </c>
      <c r="L4" s="55">
        <v>8476</v>
      </c>
      <c r="M4" s="56">
        <v>426</v>
      </c>
      <c r="N4" s="55">
        <v>1358</v>
      </c>
      <c r="O4" s="112">
        <v>8.4400000000000003E-2</v>
      </c>
      <c r="P4" s="117">
        <v>1.94</v>
      </c>
      <c r="Q4" s="53"/>
      <c r="R4" s="53"/>
      <c r="S4" s="1" t="s">
        <v>585</v>
      </c>
    </row>
    <row r="5" spans="1:19" ht="24.65" customHeight="1" x14ac:dyDescent="0.35">
      <c r="A5" s="63" t="s">
        <v>212</v>
      </c>
      <c r="B5" s="64" t="s">
        <v>213</v>
      </c>
      <c r="C5" s="147" t="s">
        <v>127</v>
      </c>
      <c r="D5" s="153" t="s">
        <v>128</v>
      </c>
      <c r="E5" s="147" t="s">
        <v>27</v>
      </c>
      <c r="F5" s="65" t="s">
        <v>739</v>
      </c>
      <c r="G5" s="147" t="s">
        <v>28</v>
      </c>
      <c r="H5" s="153" t="s">
        <v>33</v>
      </c>
      <c r="I5" s="28">
        <v>16</v>
      </c>
      <c r="J5" s="128">
        <v>104</v>
      </c>
      <c r="K5" s="29">
        <v>775</v>
      </c>
      <c r="L5" s="30">
        <v>1008</v>
      </c>
      <c r="M5" s="29">
        <v>38</v>
      </c>
      <c r="N5" s="29">
        <v>234</v>
      </c>
      <c r="O5" s="114">
        <v>1.4500000000000001E-2</v>
      </c>
      <c r="P5" s="119">
        <v>0.77</v>
      </c>
      <c r="Q5" s="145"/>
      <c r="R5" s="145"/>
      <c r="S5" s="1" t="s">
        <v>585</v>
      </c>
    </row>
    <row r="6" spans="1:19" ht="24.65" customHeight="1" x14ac:dyDescent="0.35">
      <c r="A6" s="63" t="s">
        <v>214</v>
      </c>
      <c r="B6" s="64" t="s">
        <v>215</v>
      </c>
      <c r="C6" s="147" t="s">
        <v>127</v>
      </c>
      <c r="D6" s="153" t="s">
        <v>128</v>
      </c>
      <c r="E6" s="147" t="s">
        <v>27</v>
      </c>
      <c r="F6" s="65" t="s">
        <v>739</v>
      </c>
      <c r="G6" s="147" t="s">
        <v>28</v>
      </c>
      <c r="H6" s="153" t="s">
        <v>33</v>
      </c>
      <c r="I6" s="28">
        <v>7</v>
      </c>
      <c r="J6" s="128">
        <v>50</v>
      </c>
      <c r="K6" s="30">
        <v>1205</v>
      </c>
      <c r="L6" s="30">
        <v>1568</v>
      </c>
      <c r="M6" s="29">
        <v>59</v>
      </c>
      <c r="N6" s="29">
        <v>364</v>
      </c>
      <c r="O6" s="114">
        <v>1.4500000000000001E-2</v>
      </c>
      <c r="P6" s="119">
        <v>0.77</v>
      </c>
      <c r="Q6" s="145"/>
      <c r="R6" s="145"/>
      <c r="S6" s="1" t="s">
        <v>585</v>
      </c>
    </row>
    <row r="7" spans="1:19" ht="24.65" customHeight="1" x14ac:dyDescent="0.35">
      <c r="A7" s="63" t="s">
        <v>224</v>
      </c>
      <c r="B7" s="64" t="s">
        <v>225</v>
      </c>
      <c r="C7" s="147" t="s">
        <v>218</v>
      </c>
      <c r="D7" s="153" t="s">
        <v>219</v>
      </c>
      <c r="E7" s="147" t="s">
        <v>27</v>
      </c>
      <c r="F7" s="65" t="s">
        <v>739</v>
      </c>
      <c r="G7" s="147" t="s">
        <v>28</v>
      </c>
      <c r="H7" s="153" t="s">
        <v>63</v>
      </c>
      <c r="I7" s="28">
        <v>21</v>
      </c>
      <c r="J7" s="128">
        <v>102</v>
      </c>
      <c r="K7" s="30">
        <v>1530</v>
      </c>
      <c r="L7" s="30">
        <v>1134</v>
      </c>
      <c r="M7" s="29">
        <v>53</v>
      </c>
      <c r="N7" s="29">
        <v>204</v>
      </c>
      <c r="O7" s="114">
        <v>2.5999999999999999E-3</v>
      </c>
      <c r="P7" s="119">
        <v>0.62</v>
      </c>
      <c r="Q7" s="31"/>
      <c r="R7" s="31"/>
      <c r="S7" s="1" t="s">
        <v>585</v>
      </c>
    </row>
    <row r="8" spans="1:19" ht="24.65" customHeight="1" x14ac:dyDescent="0.35">
      <c r="A8" s="63" t="s">
        <v>226</v>
      </c>
      <c r="B8" s="64" t="s">
        <v>227</v>
      </c>
      <c r="C8" s="147" t="s">
        <v>218</v>
      </c>
      <c r="D8" s="153" t="s">
        <v>219</v>
      </c>
      <c r="E8" s="147" t="s">
        <v>27</v>
      </c>
      <c r="F8" s="65" t="s">
        <v>739</v>
      </c>
      <c r="G8" s="147" t="s">
        <v>28</v>
      </c>
      <c r="H8" s="153" t="s">
        <v>63</v>
      </c>
      <c r="I8" s="28">
        <v>19</v>
      </c>
      <c r="J8" s="128">
        <v>81</v>
      </c>
      <c r="K8" s="30">
        <v>1215</v>
      </c>
      <c r="L8" s="30">
        <v>1404</v>
      </c>
      <c r="M8" s="29">
        <v>69</v>
      </c>
      <c r="N8" s="29">
        <v>234</v>
      </c>
      <c r="O8" s="114">
        <v>2.5999999999999999E-3</v>
      </c>
      <c r="P8" s="119">
        <v>0.62</v>
      </c>
      <c r="Q8" s="31"/>
      <c r="R8" s="31"/>
      <c r="S8" s="1" t="s">
        <v>585</v>
      </c>
    </row>
    <row r="9" spans="1:19" ht="24.65" customHeight="1" x14ac:dyDescent="0.35">
      <c r="A9" s="63" t="s">
        <v>228</v>
      </c>
      <c r="B9" s="64" t="s">
        <v>229</v>
      </c>
      <c r="C9" s="147" t="s">
        <v>218</v>
      </c>
      <c r="D9" s="153" t="s">
        <v>219</v>
      </c>
      <c r="E9" s="147" t="s">
        <v>27</v>
      </c>
      <c r="F9" s="65" t="s">
        <v>739</v>
      </c>
      <c r="G9" s="147" t="s">
        <v>28</v>
      </c>
      <c r="H9" s="153" t="s">
        <v>63</v>
      </c>
      <c r="I9" s="28">
        <v>20</v>
      </c>
      <c r="J9" s="128">
        <v>105</v>
      </c>
      <c r="K9" s="30">
        <v>1575</v>
      </c>
      <c r="L9" s="30">
        <v>1747</v>
      </c>
      <c r="M9" s="29">
        <v>86</v>
      </c>
      <c r="N9" s="29">
        <v>291</v>
      </c>
      <c r="O9" s="114">
        <v>2.5999999999999999E-3</v>
      </c>
      <c r="P9" s="119">
        <v>0.62</v>
      </c>
      <c r="Q9" s="31"/>
      <c r="R9" s="31"/>
      <c r="S9" s="1" t="s">
        <v>585</v>
      </c>
    </row>
    <row r="10" spans="1:19" ht="24.65" customHeight="1" x14ac:dyDescent="0.35">
      <c r="A10" s="63" t="s">
        <v>230</v>
      </c>
      <c r="B10" s="64" t="s">
        <v>231</v>
      </c>
      <c r="C10" s="147" t="s">
        <v>218</v>
      </c>
      <c r="D10" s="153" t="s">
        <v>219</v>
      </c>
      <c r="E10" s="147" t="s">
        <v>27</v>
      </c>
      <c r="F10" s="65" t="s">
        <v>739</v>
      </c>
      <c r="G10" s="147" t="s">
        <v>28</v>
      </c>
      <c r="H10" s="153" t="s">
        <v>63</v>
      </c>
      <c r="I10" s="28">
        <v>17</v>
      </c>
      <c r="J10" s="128">
        <v>96</v>
      </c>
      <c r="K10" s="30">
        <v>1447</v>
      </c>
      <c r="L10" s="30">
        <v>1485</v>
      </c>
      <c r="M10" s="29">
        <v>73</v>
      </c>
      <c r="N10" s="29">
        <v>248</v>
      </c>
      <c r="O10" s="114">
        <v>2.5999999999999999E-3</v>
      </c>
      <c r="P10" s="119">
        <v>0.62</v>
      </c>
      <c r="Q10" s="31"/>
      <c r="R10" s="31"/>
      <c r="S10" s="1" t="s">
        <v>585</v>
      </c>
    </row>
    <row r="12" spans="1:19" s="92" customFormat="1" ht="25.85" customHeight="1" x14ac:dyDescent="0.3">
      <c r="A12" s="95" t="s">
        <v>542</v>
      </c>
      <c r="B12" s="93"/>
      <c r="C12" s="90"/>
      <c r="D12" s="90"/>
      <c r="E12" s="90"/>
      <c r="F12" s="90"/>
      <c r="G12" s="90"/>
      <c r="H12" s="90"/>
      <c r="I12" s="94">
        <f>+SUM(I4:I10)</f>
        <v>133</v>
      </c>
      <c r="J12" s="94">
        <f>+SUM(J4:J10)</f>
        <v>703</v>
      </c>
      <c r="K12" s="95" t="s">
        <v>540</v>
      </c>
      <c r="L12" s="91"/>
      <c r="M12" s="91"/>
      <c r="N12" s="91"/>
      <c r="O12" s="91"/>
      <c r="P12" s="91"/>
      <c r="Q12" s="91"/>
      <c r="R12" s="91"/>
    </row>
    <row r="14" spans="1:19" x14ac:dyDescent="0.35">
      <c r="A14" s="101"/>
    </row>
    <row r="15" spans="1:19" x14ac:dyDescent="0.35">
      <c r="B15" s="101"/>
      <c r="C15" s="101"/>
      <c r="D15" s="101"/>
      <c r="E15" s="101"/>
      <c r="F15" s="101"/>
      <c r="G15" s="101"/>
      <c r="H15" s="101"/>
      <c r="I15" s="101"/>
      <c r="J15" s="101"/>
      <c r="L15" s="101"/>
      <c r="M15" s="101"/>
      <c r="N15" s="101"/>
      <c r="O15" s="101"/>
      <c r="P15" s="101"/>
      <c r="Q15" s="101"/>
      <c r="R15" s="101"/>
    </row>
    <row r="16" spans="1:19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L16" s="101"/>
      <c r="M16" s="101"/>
      <c r="N16" s="101"/>
      <c r="O16" s="101"/>
      <c r="P16" s="101"/>
      <c r="Q16" s="101"/>
      <c r="R16" s="101"/>
    </row>
    <row r="17" spans="2:18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L17" s="101"/>
      <c r="M17" s="101"/>
      <c r="N17" s="101"/>
      <c r="O17" s="101"/>
      <c r="P17" s="101"/>
      <c r="Q17" s="101"/>
      <c r="R17" s="101"/>
    </row>
    <row r="18" spans="2:18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L18" s="101"/>
      <c r="M18" s="101"/>
      <c r="N18" s="101"/>
      <c r="O18" s="101"/>
      <c r="P18" s="101"/>
      <c r="Q18" s="101"/>
      <c r="R18" s="101"/>
    </row>
    <row r="19" spans="2:18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L19" s="101"/>
      <c r="M19" s="101"/>
      <c r="N19" s="101"/>
      <c r="O19" s="101"/>
      <c r="P19" s="101"/>
      <c r="Q19" s="101"/>
      <c r="R19" s="101"/>
    </row>
    <row r="20" spans="2:18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L20" s="101"/>
      <c r="M20" s="101"/>
      <c r="N20" s="101"/>
      <c r="O20" s="101"/>
      <c r="P20" s="101"/>
      <c r="Q20" s="101"/>
      <c r="R20" s="101"/>
    </row>
    <row r="21" spans="2:18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L21" s="101"/>
      <c r="M21" s="101"/>
      <c r="N21" s="101"/>
      <c r="O21" s="101"/>
      <c r="P21" s="101"/>
      <c r="Q21" s="101"/>
      <c r="R21" s="101"/>
    </row>
    <row r="22" spans="2:18" x14ac:dyDescent="0.35">
      <c r="B22" s="101"/>
      <c r="C22" s="101"/>
      <c r="D22" s="101"/>
      <c r="E22" s="101"/>
      <c r="F22" s="101"/>
      <c r="G22" s="101"/>
      <c r="H22" s="101"/>
      <c r="I22" s="101"/>
      <c r="J22" s="101"/>
      <c r="L22" s="101"/>
      <c r="M22" s="101"/>
      <c r="N22" s="101"/>
      <c r="O22" s="101"/>
      <c r="P22" s="101"/>
      <c r="Q22" s="101"/>
      <c r="R22" s="101"/>
    </row>
    <row r="23" spans="2:18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L23" s="101"/>
      <c r="M23" s="101"/>
      <c r="N23" s="101"/>
      <c r="O23" s="101"/>
      <c r="P23" s="101"/>
      <c r="Q23" s="101"/>
      <c r="R23" s="101"/>
    </row>
    <row r="24" spans="2:18" x14ac:dyDescent="0.35">
      <c r="B24" s="101"/>
      <c r="C24" s="101"/>
      <c r="D24" s="101"/>
      <c r="E24" s="101"/>
      <c r="F24" s="101"/>
      <c r="G24" s="101"/>
      <c r="H24" s="101"/>
      <c r="I24" s="101"/>
      <c r="J24" s="101"/>
      <c r="L24" s="101"/>
      <c r="M24" s="101"/>
      <c r="N24" s="101"/>
      <c r="O24" s="101"/>
      <c r="P24" s="101"/>
      <c r="Q24" s="101"/>
      <c r="R24" s="101"/>
    </row>
    <row r="25" spans="2:18" x14ac:dyDescent="0.35">
      <c r="B25" s="101"/>
      <c r="C25" s="101"/>
      <c r="D25" s="101"/>
      <c r="E25" s="101"/>
      <c r="F25" s="101"/>
      <c r="G25" s="101"/>
      <c r="H25" s="101"/>
      <c r="I25" s="101"/>
      <c r="J25" s="101"/>
      <c r="L25" s="101"/>
      <c r="M25" s="101"/>
      <c r="N25" s="101"/>
      <c r="O25" s="101"/>
      <c r="P25" s="101"/>
      <c r="Q25" s="101"/>
      <c r="R25" s="101"/>
    </row>
    <row r="26" spans="2:18" x14ac:dyDescent="0.35">
      <c r="B26" s="101"/>
      <c r="C26" s="101"/>
      <c r="D26" s="101"/>
      <c r="E26" s="101"/>
      <c r="F26" s="101"/>
      <c r="G26" s="101"/>
      <c r="H26" s="101"/>
      <c r="I26" s="101"/>
      <c r="J26" s="101"/>
      <c r="L26" s="101"/>
      <c r="M26" s="101"/>
      <c r="N26" s="101"/>
      <c r="O26" s="101"/>
      <c r="P26" s="101"/>
      <c r="Q26" s="101"/>
      <c r="R26" s="101"/>
    </row>
    <row r="27" spans="2:18" x14ac:dyDescent="0.35">
      <c r="B27" s="101"/>
      <c r="C27" s="101"/>
      <c r="D27" s="101"/>
      <c r="E27" s="101"/>
      <c r="F27" s="101"/>
      <c r="G27" s="101"/>
      <c r="H27" s="101"/>
      <c r="I27" s="101"/>
      <c r="J27" s="101"/>
      <c r="L27" s="101"/>
      <c r="M27" s="101"/>
      <c r="N27" s="101"/>
      <c r="O27" s="101"/>
      <c r="P27" s="101"/>
      <c r="Q27" s="101"/>
      <c r="R27" s="101"/>
    </row>
    <row r="28" spans="2:18" x14ac:dyDescent="0.35">
      <c r="B28" s="101"/>
      <c r="E28" s="101"/>
      <c r="F28" s="101"/>
      <c r="G28" s="101"/>
      <c r="H28" s="101"/>
      <c r="I28" s="101"/>
      <c r="O28" s="101"/>
      <c r="P28" s="101"/>
      <c r="Q28" s="101"/>
    </row>
    <row r="29" spans="2:18" x14ac:dyDescent="0.35">
      <c r="B29" s="101"/>
      <c r="E29" s="101"/>
      <c r="F29" s="101"/>
      <c r="G29" s="101"/>
      <c r="H29" s="101"/>
      <c r="I29" s="101"/>
      <c r="O29" s="101"/>
      <c r="P29" s="101"/>
      <c r="Q29" s="101"/>
    </row>
    <row r="30" spans="2:18" x14ac:dyDescent="0.35">
      <c r="B30" s="101"/>
      <c r="E30" s="101"/>
      <c r="F30" s="101"/>
      <c r="G30" s="101"/>
      <c r="H30" s="101"/>
      <c r="I30" s="101"/>
      <c r="O30" s="101"/>
      <c r="P30" s="101"/>
      <c r="Q30" s="101"/>
    </row>
    <row r="31" spans="2:18" x14ac:dyDescent="0.35">
      <c r="B31" s="101"/>
      <c r="E31" s="101"/>
      <c r="F31" s="101"/>
      <c r="G31" s="101"/>
      <c r="H31" s="101"/>
      <c r="I31" s="101"/>
      <c r="O31" s="101"/>
      <c r="P31" s="101"/>
      <c r="Q31" s="101"/>
    </row>
    <row r="32" spans="2:18" x14ac:dyDescent="0.35">
      <c r="B32" s="101"/>
      <c r="E32" s="101"/>
      <c r="F32" s="101"/>
      <c r="G32" s="101"/>
      <c r="H32" s="101"/>
      <c r="I32" s="101"/>
      <c r="O32" s="101"/>
      <c r="P32" s="101"/>
      <c r="Q32" s="101"/>
    </row>
    <row r="33" spans="2:17" x14ac:dyDescent="0.35">
      <c r="B33" s="101"/>
      <c r="E33" s="101"/>
      <c r="F33" s="101"/>
      <c r="G33" s="101"/>
      <c r="H33" s="101"/>
      <c r="I33" s="101"/>
      <c r="O33" s="101"/>
      <c r="P33" s="101"/>
      <c r="Q33" s="101"/>
    </row>
    <row r="34" spans="2:17" x14ac:dyDescent="0.35">
      <c r="B34" s="101"/>
      <c r="E34" s="101"/>
      <c r="F34" s="101"/>
      <c r="G34" s="101"/>
      <c r="H34" s="101"/>
      <c r="I34" s="101"/>
      <c r="O34" s="101"/>
      <c r="P34" s="101"/>
      <c r="Q34" s="101"/>
    </row>
    <row r="35" spans="2:17" x14ac:dyDescent="0.35">
      <c r="B35" s="101"/>
      <c r="E35" s="101"/>
      <c r="F35" s="101"/>
      <c r="G35" s="101"/>
      <c r="H35" s="101"/>
      <c r="I35" s="101"/>
      <c r="O35" s="101"/>
      <c r="P35" s="101"/>
      <c r="Q35" s="101"/>
    </row>
    <row r="36" spans="2:17" x14ac:dyDescent="0.35">
      <c r="B36" s="101"/>
      <c r="E36" s="101"/>
      <c r="F36" s="101"/>
      <c r="G36" s="101"/>
      <c r="H36" s="101"/>
      <c r="I36" s="101"/>
      <c r="O36" s="101"/>
      <c r="P36" s="101"/>
      <c r="Q36" s="101"/>
    </row>
    <row r="37" spans="2:17" x14ac:dyDescent="0.35">
      <c r="B37" s="101"/>
      <c r="E37" s="101"/>
      <c r="F37" s="101"/>
      <c r="G37" s="101"/>
      <c r="H37" s="101"/>
      <c r="I37" s="101"/>
      <c r="O37" s="101"/>
      <c r="P37" s="101"/>
      <c r="Q37" s="101"/>
    </row>
    <row r="38" spans="2:17" x14ac:dyDescent="0.35">
      <c r="B38" s="101"/>
      <c r="E38" s="101"/>
      <c r="F38" s="101"/>
      <c r="G38" s="101"/>
      <c r="H38" s="101"/>
      <c r="I38" s="101"/>
      <c r="O38" s="101"/>
      <c r="P38" s="101"/>
      <c r="Q38" s="101"/>
    </row>
    <row r="39" spans="2:17" x14ac:dyDescent="0.35">
      <c r="B39" s="101"/>
      <c r="E39" s="101"/>
      <c r="F39" s="101"/>
      <c r="G39" s="101"/>
      <c r="H39" s="101"/>
      <c r="I39" s="101"/>
      <c r="O39" s="101"/>
      <c r="P39" s="101"/>
      <c r="Q39" s="101"/>
    </row>
    <row r="40" spans="2:17" x14ac:dyDescent="0.35">
      <c r="B40" s="101"/>
      <c r="E40" s="101"/>
      <c r="F40" s="101"/>
      <c r="G40" s="101"/>
      <c r="H40" s="101"/>
      <c r="I40" s="101"/>
      <c r="O40" s="101"/>
      <c r="P40" s="101"/>
      <c r="Q40" s="101"/>
    </row>
    <row r="41" spans="2:17" x14ac:dyDescent="0.35">
      <c r="B41" s="101"/>
      <c r="E41" s="101"/>
      <c r="F41" s="101"/>
      <c r="G41" s="101"/>
      <c r="H41" s="101"/>
      <c r="I41" s="101"/>
      <c r="O41" s="101"/>
      <c r="P41" s="101"/>
      <c r="Q41" s="101"/>
    </row>
    <row r="42" spans="2:17" x14ac:dyDescent="0.35">
      <c r="B42" s="101"/>
      <c r="E42" s="101"/>
      <c r="F42" s="101"/>
      <c r="G42" s="101"/>
      <c r="H42" s="101"/>
      <c r="I42" s="101"/>
      <c r="O42" s="101"/>
      <c r="P42" s="101"/>
      <c r="Q42" s="101"/>
    </row>
    <row r="43" spans="2:17" x14ac:dyDescent="0.35">
      <c r="B43" s="101"/>
      <c r="E43" s="101"/>
      <c r="F43" s="101"/>
      <c r="G43" s="101"/>
      <c r="H43" s="101"/>
      <c r="I43" s="101"/>
      <c r="O43" s="101"/>
      <c r="P43" s="101"/>
      <c r="Q43" s="101"/>
    </row>
    <row r="44" spans="2:17" x14ac:dyDescent="0.35">
      <c r="B44" s="101"/>
      <c r="E44" s="101"/>
      <c r="F44" s="101"/>
      <c r="G44" s="101"/>
      <c r="H44" s="101"/>
      <c r="I44" s="101"/>
      <c r="O44" s="101"/>
      <c r="P44" s="101"/>
      <c r="Q44" s="101"/>
    </row>
    <row r="45" spans="2:17" x14ac:dyDescent="0.35">
      <c r="B45" s="101"/>
      <c r="E45" s="101"/>
      <c r="F45" s="101"/>
      <c r="G45" s="101"/>
      <c r="H45" s="101"/>
      <c r="I45" s="101"/>
      <c r="O45" s="101"/>
      <c r="P45" s="101"/>
      <c r="Q45" s="101"/>
    </row>
    <row r="46" spans="2:17" x14ac:dyDescent="0.35">
      <c r="B46" s="101"/>
      <c r="E46" s="101"/>
      <c r="F46" s="101"/>
      <c r="G46" s="101"/>
      <c r="H46" s="101"/>
      <c r="I46" s="101"/>
      <c r="O46" s="101"/>
      <c r="P46" s="101"/>
      <c r="Q46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C865-0E5C-483E-80E7-46D97F9FE151}">
  <dimension ref="A1:R33"/>
  <sheetViews>
    <sheetView zoomScaleNormal="100" workbookViewId="0">
      <pane ySplit="3" topLeftCell="A4" activePane="bottomLeft" state="frozen"/>
      <selection pane="bottomLeft" activeCell="H8" sqref="H8:I8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21" t="s">
        <v>518</v>
      </c>
      <c r="B4" s="22" t="s">
        <v>519</v>
      </c>
      <c r="C4" s="23" t="s">
        <v>520</v>
      </c>
      <c r="D4" s="22" t="s">
        <v>521</v>
      </c>
      <c r="E4" s="23" t="s">
        <v>27</v>
      </c>
      <c r="F4" s="23" t="s">
        <v>554</v>
      </c>
      <c r="G4" s="22" t="s">
        <v>12</v>
      </c>
      <c r="H4" s="106">
        <v>22</v>
      </c>
      <c r="I4" s="106">
        <v>132</v>
      </c>
      <c r="J4" s="10">
        <v>1980</v>
      </c>
      <c r="K4" s="10">
        <v>1472</v>
      </c>
      <c r="L4" s="9">
        <v>73</v>
      </c>
      <c r="M4" s="9">
        <v>244</v>
      </c>
      <c r="N4" s="11">
        <v>-1.3100000000000001E-2</v>
      </c>
      <c r="O4" s="12">
        <v>0.42</v>
      </c>
      <c r="P4" s="7"/>
      <c r="Q4" s="7"/>
      <c r="R4" s="1" t="s">
        <v>590</v>
      </c>
    </row>
    <row r="5" spans="1:18" ht="24.65" customHeight="1" thickBot="1" x14ac:dyDescent="0.4">
      <c r="A5" s="21" t="s">
        <v>522</v>
      </c>
      <c r="B5" s="22" t="s">
        <v>523</v>
      </c>
      <c r="C5" s="23" t="s">
        <v>524</v>
      </c>
      <c r="D5" s="22" t="s">
        <v>525</v>
      </c>
      <c r="E5" s="23" t="s">
        <v>27</v>
      </c>
      <c r="F5" s="23" t="s">
        <v>554</v>
      </c>
      <c r="G5" s="22" t="s">
        <v>12</v>
      </c>
      <c r="H5" s="106">
        <v>163</v>
      </c>
      <c r="I5" s="106">
        <v>367</v>
      </c>
      <c r="J5" s="10">
        <v>5505</v>
      </c>
      <c r="K5" s="10">
        <v>23645</v>
      </c>
      <c r="L5" s="10">
        <v>1188</v>
      </c>
      <c r="M5" s="10">
        <v>3797</v>
      </c>
      <c r="N5" s="11">
        <v>0.1095</v>
      </c>
      <c r="O5" s="12">
        <v>2.4300000000000002</v>
      </c>
      <c r="P5" s="7"/>
      <c r="Q5" s="7"/>
      <c r="R5" s="1" t="s">
        <v>590</v>
      </c>
    </row>
    <row r="6" spans="1:18" ht="24.65" customHeight="1" thickBot="1" x14ac:dyDescent="0.4">
      <c r="A6" s="24" t="s">
        <v>526</v>
      </c>
      <c r="B6" s="141" t="s">
        <v>527</v>
      </c>
      <c r="C6" s="142" t="s">
        <v>528</v>
      </c>
      <c r="D6" s="141" t="s">
        <v>529</v>
      </c>
      <c r="E6" s="142" t="s">
        <v>27</v>
      </c>
      <c r="F6" s="142" t="s">
        <v>554</v>
      </c>
      <c r="G6" s="141" t="s">
        <v>12</v>
      </c>
      <c r="H6" s="108">
        <v>35</v>
      </c>
      <c r="I6" s="108">
        <v>140</v>
      </c>
      <c r="J6" s="14">
        <v>2100</v>
      </c>
      <c r="K6" s="14">
        <v>5141</v>
      </c>
      <c r="L6" s="15">
        <v>253</v>
      </c>
      <c r="M6" s="15">
        <v>857</v>
      </c>
      <c r="N6" s="16">
        <v>5.4300000000000001E-2</v>
      </c>
      <c r="O6" s="17">
        <v>1.39</v>
      </c>
      <c r="P6" s="7"/>
      <c r="Q6" s="7"/>
      <c r="R6" s="1" t="s">
        <v>590</v>
      </c>
    </row>
    <row r="7" spans="1:18" ht="13.6" customHeight="1" x14ac:dyDescent="0.35">
      <c r="A7" s="84"/>
      <c r="B7" s="84"/>
      <c r="C7" s="85"/>
      <c r="D7" s="84"/>
      <c r="E7" s="85"/>
      <c r="F7" s="85"/>
      <c r="G7" s="84"/>
      <c r="H7" s="86"/>
      <c r="I7" s="86"/>
      <c r="J7" s="87"/>
      <c r="K7" s="87"/>
      <c r="L7" s="86"/>
      <c r="M7" s="86"/>
      <c r="N7" s="88"/>
      <c r="O7" s="86"/>
      <c r="P7" s="86"/>
      <c r="Q7" s="86"/>
      <c r="R7" s="101"/>
    </row>
    <row r="8" spans="1:18" ht="24.65" customHeight="1" x14ac:dyDescent="0.35">
      <c r="A8" s="95" t="s">
        <v>541</v>
      </c>
      <c r="B8" s="93"/>
      <c r="C8" s="90"/>
      <c r="D8" s="90"/>
      <c r="E8" s="90"/>
      <c r="F8" s="90"/>
      <c r="G8" s="90"/>
      <c r="H8" s="94">
        <f>SUM(H4:H6)</f>
        <v>220</v>
      </c>
      <c r="I8" s="94">
        <f>SUM(I4:I6)</f>
        <v>639</v>
      </c>
      <c r="J8" s="95" t="s">
        <v>540</v>
      </c>
      <c r="K8" s="91"/>
      <c r="L8" s="91"/>
      <c r="M8" s="91"/>
      <c r="N8" s="91"/>
      <c r="O8" s="91"/>
      <c r="P8" s="91"/>
      <c r="Q8" s="91"/>
      <c r="R8" s="101"/>
    </row>
    <row r="9" spans="1:18" ht="24.65" customHeight="1" x14ac:dyDescent="0.35">
      <c r="R9" s="101"/>
    </row>
    <row r="10" spans="1:18" ht="24.65" customHeight="1" x14ac:dyDescent="0.35">
      <c r="R10" s="101"/>
    </row>
    <row r="11" spans="1:18" ht="24.65" customHeight="1" x14ac:dyDescent="0.35">
      <c r="B11" s="101"/>
      <c r="E11" s="101"/>
      <c r="H11" s="101"/>
      <c r="I11" s="101"/>
      <c r="O11" s="101"/>
      <c r="P11" s="101"/>
      <c r="Q11" s="101"/>
      <c r="R11" s="101"/>
    </row>
    <row r="12" spans="1:18" ht="24.65" customHeight="1" x14ac:dyDescent="0.35">
      <c r="B12" s="101"/>
      <c r="D12" s="101"/>
      <c r="E12" s="101"/>
      <c r="G12" s="101"/>
      <c r="H12" s="101"/>
      <c r="I12" s="104"/>
      <c r="O12" s="101"/>
      <c r="P12" s="101"/>
      <c r="Q12" s="101"/>
    </row>
    <row r="13" spans="1:18" ht="24.65" customHeight="1" x14ac:dyDescent="0.35">
      <c r="B13" s="101"/>
      <c r="D13" s="101"/>
      <c r="E13" s="101"/>
      <c r="G13" s="101"/>
      <c r="H13" s="101"/>
      <c r="I13" s="104"/>
      <c r="O13" s="101"/>
      <c r="P13" s="101"/>
      <c r="Q13" s="101"/>
    </row>
    <row r="14" spans="1:18" ht="24.65" customHeight="1" x14ac:dyDescent="0.35">
      <c r="B14" s="101"/>
      <c r="D14" s="101"/>
      <c r="E14" s="101"/>
      <c r="G14" s="101"/>
      <c r="H14" s="101"/>
      <c r="I14" s="104"/>
      <c r="O14" s="101"/>
      <c r="P14" s="101"/>
      <c r="Q14" s="101"/>
    </row>
    <row r="15" spans="1:18" ht="24.65" customHeight="1" x14ac:dyDescent="0.35">
      <c r="B15" s="101"/>
      <c r="D15" s="101"/>
      <c r="E15" s="101"/>
      <c r="G15" s="101"/>
      <c r="H15" s="101"/>
      <c r="I15" s="104"/>
      <c r="O15" s="101"/>
      <c r="P15" s="101"/>
      <c r="Q15" s="101"/>
    </row>
    <row r="16" spans="1:18" ht="24.65" customHeight="1" x14ac:dyDescent="0.35">
      <c r="B16" s="101"/>
      <c r="D16" s="101"/>
      <c r="E16" s="101"/>
      <c r="G16" s="101"/>
      <c r="H16" s="101"/>
      <c r="I16" s="104"/>
      <c r="O16" s="101"/>
      <c r="P16" s="101"/>
      <c r="Q16" s="101"/>
    </row>
    <row r="17" spans="2:17" ht="24.65" customHeight="1" x14ac:dyDescent="0.35">
      <c r="B17" s="101"/>
      <c r="D17" s="101"/>
      <c r="E17" s="101"/>
      <c r="G17" s="101"/>
      <c r="H17" s="101"/>
      <c r="I17" s="104"/>
      <c r="O17" s="101"/>
      <c r="P17" s="101"/>
      <c r="Q17" s="101"/>
    </row>
    <row r="18" spans="2:17" x14ac:dyDescent="0.35">
      <c r="B18" s="101"/>
      <c r="D18" s="101"/>
      <c r="E18" s="101"/>
      <c r="G18" s="101"/>
      <c r="H18" s="101"/>
      <c r="I18" s="104"/>
      <c r="O18" s="101"/>
      <c r="P18" s="101"/>
      <c r="Q18" s="101"/>
    </row>
    <row r="19" spans="2:17" x14ac:dyDescent="0.35">
      <c r="B19" s="101"/>
      <c r="D19" s="101"/>
      <c r="E19" s="101"/>
      <c r="G19" s="101"/>
      <c r="H19" s="101"/>
      <c r="I19" s="104"/>
      <c r="O19" s="101"/>
      <c r="P19" s="101"/>
      <c r="Q19" s="101"/>
    </row>
    <row r="20" spans="2:17" x14ac:dyDescent="0.35">
      <c r="B20" s="101"/>
      <c r="D20" s="101"/>
      <c r="E20" s="101"/>
      <c r="G20" s="101"/>
      <c r="H20" s="101"/>
      <c r="I20" s="104"/>
      <c r="O20" s="101"/>
      <c r="P20" s="101"/>
      <c r="Q20" s="101"/>
    </row>
    <row r="21" spans="2:17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2:17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2:17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2:17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2:17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2:17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2:17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2:17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2:17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2:17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2:17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2:17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E33" s="101"/>
      <c r="F33" s="101"/>
      <c r="G33" s="101"/>
      <c r="H33" s="101"/>
      <c r="I33" s="101"/>
      <c r="O33" s="101"/>
      <c r="P33" s="101"/>
      <c r="Q33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04DF-24FB-4027-A4F7-AB73783E77D8}">
  <dimension ref="A1:S65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4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3" t="s">
        <v>90</v>
      </c>
      <c r="B4" s="64" t="s">
        <v>91</v>
      </c>
      <c r="C4" s="147" t="s">
        <v>25</v>
      </c>
      <c r="D4" s="153" t="s">
        <v>89</v>
      </c>
      <c r="E4" s="147" t="s">
        <v>27</v>
      </c>
      <c r="F4" s="147"/>
      <c r="G4" s="147" t="s">
        <v>28</v>
      </c>
      <c r="H4" s="153" t="s">
        <v>92</v>
      </c>
      <c r="I4" s="28">
        <v>63</v>
      </c>
      <c r="J4" s="128">
        <v>470</v>
      </c>
      <c r="K4" s="30">
        <v>7050</v>
      </c>
      <c r="L4" s="30">
        <v>28798</v>
      </c>
      <c r="M4" s="30">
        <v>1254</v>
      </c>
      <c r="N4" s="30">
        <v>5724</v>
      </c>
      <c r="O4" s="114">
        <v>0.1124</v>
      </c>
      <c r="P4" s="119">
        <v>2.4900000000000002</v>
      </c>
      <c r="Q4" s="31"/>
      <c r="R4" s="31"/>
      <c r="S4" s="1" t="s">
        <v>581</v>
      </c>
    </row>
    <row r="5" spans="1:19" ht="24.65" customHeight="1" x14ac:dyDescent="0.35">
      <c r="A5" s="63" t="s">
        <v>93</v>
      </c>
      <c r="B5" s="64" t="s">
        <v>94</v>
      </c>
      <c r="C5" s="147" t="s">
        <v>25</v>
      </c>
      <c r="D5" s="153" t="s">
        <v>89</v>
      </c>
      <c r="E5" s="147" t="s">
        <v>27</v>
      </c>
      <c r="F5" s="147"/>
      <c r="G5" s="147" t="s">
        <v>28</v>
      </c>
      <c r="H5" s="153" t="s">
        <v>92</v>
      </c>
      <c r="I5" s="28">
        <v>14</v>
      </c>
      <c r="J5" s="128">
        <v>118</v>
      </c>
      <c r="K5" s="30">
        <v>1770</v>
      </c>
      <c r="L5" s="30">
        <v>9267</v>
      </c>
      <c r="M5" s="29">
        <v>475</v>
      </c>
      <c r="N5" s="30">
        <v>1434</v>
      </c>
      <c r="O5" s="114">
        <v>0.1124</v>
      </c>
      <c r="P5" s="119">
        <v>2.4900000000000002</v>
      </c>
      <c r="Q5" s="31"/>
      <c r="R5" s="31"/>
      <c r="S5" s="1" t="s">
        <v>581</v>
      </c>
    </row>
    <row r="6" spans="1:19" ht="24.65" customHeight="1" x14ac:dyDescent="0.35">
      <c r="A6" s="63" t="s">
        <v>249</v>
      </c>
      <c r="B6" s="64" t="s">
        <v>250</v>
      </c>
      <c r="C6" s="147" t="s">
        <v>234</v>
      </c>
      <c r="D6" s="153" t="s">
        <v>235</v>
      </c>
      <c r="E6" s="147" t="s">
        <v>27</v>
      </c>
      <c r="F6" s="147" t="s">
        <v>739</v>
      </c>
      <c r="G6" s="147" t="s">
        <v>28</v>
      </c>
      <c r="H6" s="64" t="s">
        <v>248</v>
      </c>
      <c r="I6" s="28">
        <v>36</v>
      </c>
      <c r="J6" s="128">
        <v>434</v>
      </c>
      <c r="K6" s="30">
        <v>6510</v>
      </c>
      <c r="L6" s="29">
        <v>6107</v>
      </c>
      <c r="M6" s="29">
        <v>299</v>
      </c>
      <c r="N6" s="29">
        <v>1023</v>
      </c>
      <c r="O6" s="114">
        <v>-4.4999999999999997E-3</v>
      </c>
      <c r="P6" s="119">
        <v>0.53</v>
      </c>
      <c r="Q6" s="145"/>
      <c r="R6" s="145"/>
      <c r="S6" s="1" t="s">
        <v>581</v>
      </c>
    </row>
    <row r="7" spans="1:19" ht="24.65" customHeight="1" x14ac:dyDescent="0.35">
      <c r="A7" s="63" t="s">
        <v>54</v>
      </c>
      <c r="B7" s="64" t="s">
        <v>55</v>
      </c>
      <c r="C7" s="147" t="s">
        <v>56</v>
      </c>
      <c r="D7" s="153" t="s">
        <v>57</v>
      </c>
      <c r="E7" s="147" t="s">
        <v>27</v>
      </c>
      <c r="F7" s="147"/>
      <c r="G7" s="147" t="s">
        <v>28</v>
      </c>
      <c r="H7" s="64" t="s">
        <v>58</v>
      </c>
      <c r="I7" s="28">
        <v>13</v>
      </c>
      <c r="J7" s="128">
        <v>117</v>
      </c>
      <c r="K7" s="30">
        <v>1755</v>
      </c>
      <c r="L7" s="29">
        <v>10368</v>
      </c>
      <c r="M7" s="29">
        <v>528</v>
      </c>
      <c r="N7" s="29">
        <v>1627</v>
      </c>
      <c r="O7" s="114">
        <v>0.17019999999999999</v>
      </c>
      <c r="P7" s="119">
        <v>3.72</v>
      </c>
      <c r="Q7" s="145"/>
      <c r="R7" s="145"/>
      <c r="S7" s="1" t="s">
        <v>581</v>
      </c>
    </row>
    <row r="8" spans="1:19" ht="24.65" customHeight="1" x14ac:dyDescent="0.35">
      <c r="A8" s="63" t="s">
        <v>59</v>
      </c>
      <c r="B8" s="64" t="s">
        <v>60</v>
      </c>
      <c r="C8" s="147" t="s">
        <v>56</v>
      </c>
      <c r="D8" s="153" t="s">
        <v>57</v>
      </c>
      <c r="E8" s="147" t="s">
        <v>27</v>
      </c>
      <c r="F8" s="147"/>
      <c r="G8" s="147" t="s">
        <v>28</v>
      </c>
      <c r="H8" s="64" t="s">
        <v>12</v>
      </c>
      <c r="I8" s="28">
        <v>36</v>
      </c>
      <c r="J8" s="128">
        <v>324</v>
      </c>
      <c r="K8" s="30">
        <v>4860</v>
      </c>
      <c r="L8" s="29">
        <v>28711</v>
      </c>
      <c r="M8" s="29">
        <v>1461</v>
      </c>
      <c r="N8" s="29">
        <v>4507</v>
      </c>
      <c r="O8" s="114">
        <v>0.17019999999999999</v>
      </c>
      <c r="P8" s="119">
        <v>3.72</v>
      </c>
      <c r="Q8" s="145"/>
      <c r="R8" s="145"/>
      <c r="S8" s="1" t="s">
        <v>581</v>
      </c>
    </row>
    <row r="9" spans="1:19" ht="24.65" customHeight="1" x14ac:dyDescent="0.35">
      <c r="A9" s="63" t="s">
        <v>61</v>
      </c>
      <c r="B9" s="64" t="s">
        <v>62</v>
      </c>
      <c r="C9" s="147" t="s">
        <v>56</v>
      </c>
      <c r="D9" s="153" t="s">
        <v>57</v>
      </c>
      <c r="E9" s="147" t="s">
        <v>27</v>
      </c>
      <c r="F9" s="147"/>
      <c r="G9" s="147" t="s">
        <v>28</v>
      </c>
      <c r="H9" s="64" t="s">
        <v>33</v>
      </c>
      <c r="I9" s="28">
        <v>9</v>
      </c>
      <c r="J9" s="128">
        <v>28</v>
      </c>
      <c r="K9" s="30">
        <v>420</v>
      </c>
      <c r="L9" s="29">
        <v>7178</v>
      </c>
      <c r="M9" s="29">
        <v>365</v>
      </c>
      <c r="N9" s="29">
        <v>1127</v>
      </c>
      <c r="O9" s="114">
        <v>0.17019999999999999</v>
      </c>
      <c r="P9" s="119">
        <v>3.72</v>
      </c>
      <c r="Q9" s="145"/>
      <c r="R9" s="145"/>
      <c r="S9" s="1" t="s">
        <v>581</v>
      </c>
    </row>
    <row r="10" spans="1:19" ht="24.65" customHeight="1" x14ac:dyDescent="0.35">
      <c r="A10" s="44" t="s">
        <v>273</v>
      </c>
      <c r="B10" s="45" t="s">
        <v>274</v>
      </c>
      <c r="C10" s="46" t="s">
        <v>275</v>
      </c>
      <c r="D10" s="45" t="s">
        <v>276</v>
      </c>
      <c r="E10" s="46" t="s">
        <v>10</v>
      </c>
      <c r="F10" s="46"/>
      <c r="G10" s="46" t="s">
        <v>28</v>
      </c>
      <c r="H10" s="45" t="s">
        <v>277</v>
      </c>
      <c r="I10" s="32" t="s">
        <v>275</v>
      </c>
      <c r="J10" s="127">
        <v>170</v>
      </c>
      <c r="K10" s="34"/>
      <c r="L10" s="34"/>
      <c r="M10" s="34"/>
      <c r="N10" s="34"/>
      <c r="O10" s="113"/>
      <c r="P10" s="121">
        <v>1.59</v>
      </c>
      <c r="Q10" s="53"/>
      <c r="R10" s="53"/>
      <c r="S10" s="1" t="s">
        <v>581</v>
      </c>
    </row>
    <row r="11" spans="1:19" ht="24.65" customHeight="1" x14ac:dyDescent="0.35">
      <c r="A11" s="44" t="s">
        <v>121</v>
      </c>
      <c r="B11" s="45" t="s">
        <v>122</v>
      </c>
      <c r="C11" s="46" t="s">
        <v>123</v>
      </c>
      <c r="D11" s="45" t="s">
        <v>124</v>
      </c>
      <c r="E11" s="46" t="s">
        <v>27</v>
      </c>
      <c r="F11" s="46" t="s">
        <v>739</v>
      </c>
      <c r="G11" s="46" t="s">
        <v>28</v>
      </c>
      <c r="H11" s="45" t="s">
        <v>53</v>
      </c>
      <c r="I11" s="32">
        <v>30</v>
      </c>
      <c r="J11" s="127">
        <v>195</v>
      </c>
      <c r="K11" s="35">
        <v>2925</v>
      </c>
      <c r="L11" s="35">
        <v>6420</v>
      </c>
      <c r="M11" s="34">
        <v>330</v>
      </c>
      <c r="N11" s="34">
        <v>990</v>
      </c>
      <c r="O11" s="113">
        <v>4.5100000000000001E-2</v>
      </c>
      <c r="P11" s="118">
        <v>1.24</v>
      </c>
      <c r="Q11" s="53"/>
      <c r="R11" s="53"/>
      <c r="S11" s="1" t="s">
        <v>581</v>
      </c>
    </row>
    <row r="12" spans="1:19" ht="24.65" customHeight="1" x14ac:dyDescent="0.35">
      <c r="A12" s="44" t="s">
        <v>278</v>
      </c>
      <c r="B12" s="45" t="s">
        <v>279</v>
      </c>
      <c r="C12" s="46" t="s">
        <v>275</v>
      </c>
      <c r="D12" s="45" t="s">
        <v>276</v>
      </c>
      <c r="E12" s="46" t="s">
        <v>10</v>
      </c>
      <c r="F12" s="46"/>
      <c r="G12" s="46" t="s">
        <v>28</v>
      </c>
      <c r="H12" s="45" t="s">
        <v>63</v>
      </c>
      <c r="I12" s="32" t="s">
        <v>275</v>
      </c>
      <c r="J12" s="127">
        <v>195</v>
      </c>
      <c r="K12" s="34"/>
      <c r="L12" s="34"/>
      <c r="M12" s="34"/>
      <c r="N12" s="34"/>
      <c r="O12" s="113"/>
      <c r="P12" s="121">
        <v>1.59</v>
      </c>
      <c r="Q12" s="53"/>
      <c r="R12" s="53"/>
      <c r="S12" s="1" t="s">
        <v>581</v>
      </c>
    </row>
    <row r="13" spans="1:19" ht="24.65" customHeight="1" x14ac:dyDescent="0.35">
      <c r="A13" s="44"/>
      <c r="B13" s="45" t="s">
        <v>639</v>
      </c>
      <c r="C13" s="46"/>
      <c r="D13" s="45"/>
      <c r="E13" s="46" t="s">
        <v>10</v>
      </c>
      <c r="F13" s="46"/>
      <c r="G13" s="46" t="s">
        <v>28</v>
      </c>
      <c r="H13" s="45" t="s">
        <v>640</v>
      </c>
      <c r="I13" s="32"/>
      <c r="J13" s="127">
        <v>184</v>
      </c>
      <c r="K13" s="34"/>
      <c r="L13" s="34"/>
      <c r="M13" s="34"/>
      <c r="N13" s="34"/>
      <c r="O13" s="113"/>
      <c r="P13" s="121"/>
      <c r="Q13" s="53"/>
      <c r="R13" s="53"/>
      <c r="S13" s="1" t="s">
        <v>737</v>
      </c>
    </row>
    <row r="14" spans="1:19" ht="24.65" customHeight="1" x14ac:dyDescent="0.35">
      <c r="A14" s="44"/>
      <c r="B14" s="45" t="s">
        <v>641</v>
      </c>
      <c r="C14" s="46"/>
      <c r="D14" s="45"/>
      <c r="E14" s="46" t="s">
        <v>27</v>
      </c>
      <c r="F14" s="46"/>
      <c r="G14" s="46" t="s">
        <v>28</v>
      </c>
      <c r="H14" s="45" t="s">
        <v>642</v>
      </c>
      <c r="I14" s="32"/>
      <c r="J14" s="127">
        <v>167</v>
      </c>
      <c r="K14" s="34"/>
      <c r="L14" s="34"/>
      <c r="M14" s="34"/>
      <c r="N14" s="34"/>
      <c r="O14" s="113"/>
      <c r="P14" s="121"/>
      <c r="Q14" s="53"/>
      <c r="R14" s="53"/>
      <c r="S14" s="1" t="s">
        <v>737</v>
      </c>
    </row>
    <row r="15" spans="1:19" ht="24.65" customHeight="1" x14ac:dyDescent="0.35">
      <c r="A15" s="44"/>
      <c r="B15" s="45" t="s">
        <v>643</v>
      </c>
      <c r="C15" s="46"/>
      <c r="D15" s="45"/>
      <c r="E15" s="46" t="s">
        <v>27</v>
      </c>
      <c r="F15" s="46"/>
      <c r="G15" s="46" t="s">
        <v>28</v>
      </c>
      <c r="H15" s="45" t="s">
        <v>644</v>
      </c>
      <c r="I15" s="32"/>
      <c r="J15" s="127">
        <v>100.5</v>
      </c>
      <c r="K15" s="34"/>
      <c r="L15" s="34"/>
      <c r="M15" s="34"/>
      <c r="N15" s="34"/>
      <c r="O15" s="113"/>
      <c r="P15" s="121"/>
      <c r="Q15" s="53"/>
      <c r="R15" s="53"/>
      <c r="S15" s="1" t="s">
        <v>737</v>
      </c>
    </row>
    <row r="16" spans="1:19" ht="24.65" customHeight="1" x14ac:dyDescent="0.35">
      <c r="A16" s="44"/>
      <c r="B16" s="45" t="s">
        <v>645</v>
      </c>
      <c r="C16" s="46"/>
      <c r="D16" s="45"/>
      <c r="E16" s="46" t="s">
        <v>27</v>
      </c>
      <c r="F16" s="46"/>
      <c r="G16" s="46" t="s">
        <v>28</v>
      </c>
      <c r="H16" s="45" t="s">
        <v>644</v>
      </c>
      <c r="I16" s="32"/>
      <c r="J16" s="127">
        <v>201</v>
      </c>
      <c r="K16" s="34"/>
      <c r="L16" s="34"/>
      <c r="M16" s="34"/>
      <c r="N16" s="34"/>
      <c r="O16" s="113"/>
      <c r="P16" s="121"/>
      <c r="Q16" s="53"/>
      <c r="R16" s="53"/>
      <c r="S16" s="1" t="s">
        <v>737</v>
      </c>
    </row>
    <row r="17" spans="1:19" ht="24.65" customHeight="1" x14ac:dyDescent="0.35">
      <c r="A17" s="44"/>
      <c r="B17" s="45" t="s">
        <v>646</v>
      </c>
      <c r="C17" s="46"/>
      <c r="D17" s="45"/>
      <c r="E17" s="46" t="s">
        <v>27</v>
      </c>
      <c r="F17" s="46"/>
      <c r="G17" s="46" t="s">
        <v>28</v>
      </c>
      <c r="H17" s="45" t="s">
        <v>644</v>
      </c>
      <c r="I17" s="32"/>
      <c r="J17" s="127"/>
      <c r="K17" s="34"/>
      <c r="L17" s="34"/>
      <c r="M17" s="34"/>
      <c r="N17" s="34"/>
      <c r="O17" s="113"/>
      <c r="P17" s="121"/>
      <c r="Q17" s="53"/>
      <c r="R17" s="53"/>
      <c r="S17" s="1" t="s">
        <v>737</v>
      </c>
    </row>
    <row r="18" spans="1:19" ht="24.65" customHeight="1" x14ac:dyDescent="0.35">
      <c r="A18" s="44"/>
      <c r="B18" s="45" t="s">
        <v>647</v>
      </c>
      <c r="C18" s="46"/>
      <c r="D18" s="45"/>
      <c r="E18" s="46" t="s">
        <v>27</v>
      </c>
      <c r="F18" s="46"/>
      <c r="G18" s="46" t="s">
        <v>28</v>
      </c>
      <c r="H18" s="45" t="s">
        <v>648</v>
      </c>
      <c r="I18" s="32"/>
      <c r="J18" s="127">
        <v>87</v>
      </c>
      <c r="K18" s="34"/>
      <c r="L18" s="34"/>
      <c r="M18" s="34"/>
      <c r="N18" s="34"/>
      <c r="O18" s="113"/>
      <c r="P18" s="121"/>
      <c r="Q18" s="53"/>
      <c r="R18" s="53"/>
      <c r="S18" s="1" t="s">
        <v>737</v>
      </c>
    </row>
    <row r="19" spans="1:19" ht="24.65" customHeight="1" x14ac:dyDescent="0.35">
      <c r="A19" s="44"/>
      <c r="B19" s="45" t="s">
        <v>649</v>
      </c>
      <c r="C19" s="46"/>
      <c r="D19" s="45"/>
      <c r="E19" s="46" t="s">
        <v>27</v>
      </c>
      <c r="F19" s="46"/>
      <c r="G19" s="46" t="s">
        <v>28</v>
      </c>
      <c r="H19" s="45" t="s">
        <v>648</v>
      </c>
      <c r="I19" s="32"/>
      <c r="J19" s="127">
        <v>44.5</v>
      </c>
      <c r="K19" s="34"/>
      <c r="L19" s="34"/>
      <c r="M19" s="34"/>
      <c r="N19" s="34"/>
      <c r="O19" s="113"/>
      <c r="P19" s="121"/>
      <c r="Q19" s="53"/>
      <c r="R19" s="53"/>
      <c r="S19" s="1" t="s">
        <v>737</v>
      </c>
    </row>
    <row r="20" spans="1:19" ht="24.65" customHeight="1" x14ac:dyDescent="0.35">
      <c r="A20" s="44"/>
      <c r="B20" s="45" t="s">
        <v>650</v>
      </c>
      <c r="C20" s="46"/>
      <c r="D20" s="45"/>
      <c r="E20" s="46" t="s">
        <v>27</v>
      </c>
      <c r="F20" s="46"/>
      <c r="G20" s="46" t="s">
        <v>28</v>
      </c>
      <c r="H20" s="45" t="s">
        <v>644</v>
      </c>
      <c r="I20" s="32"/>
      <c r="J20" s="127">
        <v>51</v>
      </c>
      <c r="K20" s="34"/>
      <c r="L20" s="34"/>
      <c r="M20" s="34"/>
      <c r="N20" s="34"/>
      <c r="O20" s="113"/>
      <c r="P20" s="121"/>
      <c r="Q20" s="53"/>
      <c r="R20" s="53"/>
      <c r="S20" s="1" t="s">
        <v>737</v>
      </c>
    </row>
    <row r="21" spans="1:19" ht="24.65" customHeight="1" x14ac:dyDescent="0.35">
      <c r="A21" s="44"/>
      <c r="B21" s="45" t="s">
        <v>651</v>
      </c>
      <c r="C21" s="46"/>
      <c r="D21" s="45"/>
      <c r="E21" s="46" t="s">
        <v>27</v>
      </c>
      <c r="F21" s="46"/>
      <c r="G21" s="46" t="s">
        <v>28</v>
      </c>
      <c r="H21" s="45" t="s">
        <v>642</v>
      </c>
      <c r="I21" s="32"/>
      <c r="J21" s="127">
        <v>44</v>
      </c>
      <c r="K21" s="34"/>
      <c r="L21" s="34"/>
      <c r="M21" s="34"/>
      <c r="N21" s="34"/>
      <c r="O21" s="113"/>
      <c r="P21" s="121"/>
      <c r="Q21" s="53"/>
      <c r="R21" s="53"/>
      <c r="S21" s="1" t="s">
        <v>737</v>
      </c>
    </row>
    <row r="22" spans="1:19" ht="24.65" customHeight="1" x14ac:dyDescent="0.35">
      <c r="A22" s="44"/>
      <c r="B22" s="45" t="s">
        <v>652</v>
      </c>
      <c r="C22" s="46"/>
      <c r="D22" s="45"/>
      <c r="E22" s="46" t="s">
        <v>27</v>
      </c>
      <c r="F22" s="46"/>
      <c r="G22" s="46" t="s">
        <v>28</v>
      </c>
      <c r="H22" s="45" t="s">
        <v>640</v>
      </c>
      <c r="I22" s="32"/>
      <c r="J22" s="127">
        <v>1.5</v>
      </c>
      <c r="K22" s="34"/>
      <c r="L22" s="34"/>
      <c r="M22" s="34"/>
      <c r="N22" s="34"/>
      <c r="O22" s="113"/>
      <c r="P22" s="121"/>
      <c r="Q22" s="53"/>
      <c r="R22" s="53"/>
      <c r="S22" s="1" t="s">
        <v>737</v>
      </c>
    </row>
    <row r="23" spans="1:19" ht="24.65" customHeight="1" x14ac:dyDescent="0.35">
      <c r="A23" s="44"/>
      <c r="B23" s="45" t="s">
        <v>653</v>
      </c>
      <c r="C23" s="46"/>
      <c r="D23" s="45"/>
      <c r="E23" s="46" t="s">
        <v>27</v>
      </c>
      <c r="F23" s="46"/>
      <c r="G23" s="46" t="s">
        <v>28</v>
      </c>
      <c r="H23" s="45" t="s">
        <v>640</v>
      </c>
      <c r="I23" s="32"/>
      <c r="J23" s="127">
        <v>3</v>
      </c>
      <c r="K23" s="34"/>
      <c r="L23" s="34"/>
      <c r="M23" s="34"/>
      <c r="N23" s="34"/>
      <c r="O23" s="113"/>
      <c r="P23" s="121"/>
      <c r="Q23" s="53"/>
      <c r="R23" s="53"/>
      <c r="S23" s="1" t="s">
        <v>737</v>
      </c>
    </row>
    <row r="24" spans="1:19" ht="24.65" customHeight="1" x14ac:dyDescent="0.35">
      <c r="A24" s="44"/>
      <c r="B24" s="45" t="s">
        <v>654</v>
      </c>
      <c r="C24" s="46"/>
      <c r="D24" s="45"/>
      <c r="E24" s="46" t="s">
        <v>27</v>
      </c>
      <c r="F24" s="46"/>
      <c r="G24" s="46" t="s">
        <v>28</v>
      </c>
      <c r="H24" s="45" t="s">
        <v>640</v>
      </c>
      <c r="I24" s="32"/>
      <c r="J24" s="127"/>
      <c r="K24" s="34"/>
      <c r="L24" s="34"/>
      <c r="M24" s="34"/>
      <c r="N24" s="34"/>
      <c r="O24" s="113"/>
      <c r="P24" s="121"/>
      <c r="Q24" s="53"/>
      <c r="R24" s="53"/>
      <c r="S24" s="1" t="s">
        <v>737</v>
      </c>
    </row>
    <row r="25" spans="1:19" ht="24.65" customHeight="1" x14ac:dyDescent="0.35">
      <c r="A25" s="44"/>
      <c r="B25" s="45" t="s">
        <v>655</v>
      </c>
      <c r="C25" s="46"/>
      <c r="D25" s="45"/>
      <c r="E25" s="46" t="s">
        <v>27</v>
      </c>
      <c r="F25" s="46"/>
      <c r="G25" s="46" t="s">
        <v>28</v>
      </c>
      <c r="H25" s="45" t="s">
        <v>640</v>
      </c>
      <c r="I25" s="32"/>
      <c r="J25" s="127">
        <v>28</v>
      </c>
      <c r="K25" s="34"/>
      <c r="L25" s="34"/>
      <c r="M25" s="34"/>
      <c r="N25" s="34"/>
      <c r="O25" s="113"/>
      <c r="P25" s="121"/>
      <c r="Q25" s="53"/>
      <c r="R25" s="53"/>
      <c r="S25" s="1" t="s">
        <v>737</v>
      </c>
    </row>
    <row r="26" spans="1:19" ht="24.65" customHeight="1" x14ac:dyDescent="0.35">
      <c r="A26" s="44"/>
      <c r="B26" s="45" t="s">
        <v>656</v>
      </c>
      <c r="C26" s="46"/>
      <c r="D26" s="45"/>
      <c r="E26" s="46" t="s">
        <v>27</v>
      </c>
      <c r="F26" s="46"/>
      <c r="G26" s="46" t="s">
        <v>28</v>
      </c>
      <c r="H26" s="45" t="s">
        <v>640</v>
      </c>
      <c r="I26" s="32"/>
      <c r="J26" s="127"/>
      <c r="K26" s="34"/>
      <c r="L26" s="34"/>
      <c r="M26" s="34"/>
      <c r="N26" s="34"/>
      <c r="O26" s="113"/>
      <c r="P26" s="121"/>
      <c r="Q26" s="53"/>
      <c r="R26" s="53"/>
      <c r="S26" s="1" t="s">
        <v>737</v>
      </c>
    </row>
    <row r="27" spans="1:19" ht="24.65" customHeight="1" x14ac:dyDescent="0.35">
      <c r="A27" s="44"/>
      <c r="B27" s="45" t="s">
        <v>657</v>
      </c>
      <c r="C27" s="46"/>
      <c r="D27" s="45"/>
      <c r="E27" s="46" t="s">
        <v>27</v>
      </c>
      <c r="F27" s="46"/>
      <c r="G27" s="46" t="s">
        <v>28</v>
      </c>
      <c r="H27" s="45" t="s">
        <v>640</v>
      </c>
      <c r="I27" s="32"/>
      <c r="J27" s="127"/>
      <c r="K27" s="34"/>
      <c r="L27" s="34"/>
      <c r="M27" s="34"/>
      <c r="N27" s="34"/>
      <c r="O27" s="113"/>
      <c r="P27" s="121"/>
      <c r="Q27" s="53"/>
      <c r="R27" s="53"/>
      <c r="S27" s="1" t="s">
        <v>737</v>
      </c>
    </row>
    <row r="28" spans="1:19" ht="24.65" customHeight="1" x14ac:dyDescent="0.35">
      <c r="A28" s="44"/>
      <c r="B28" s="45" t="s">
        <v>658</v>
      </c>
      <c r="C28" s="46"/>
      <c r="D28" s="45"/>
      <c r="E28" s="46" t="s">
        <v>27</v>
      </c>
      <c r="F28" s="46"/>
      <c r="G28" s="46" t="s">
        <v>28</v>
      </c>
      <c r="H28" s="45" t="s">
        <v>640</v>
      </c>
      <c r="I28" s="32"/>
      <c r="J28" s="127">
        <v>99</v>
      </c>
      <c r="K28" s="34"/>
      <c r="L28" s="34"/>
      <c r="M28" s="34"/>
      <c r="N28" s="34"/>
      <c r="O28" s="113"/>
      <c r="P28" s="121"/>
      <c r="Q28" s="53"/>
      <c r="R28" s="53"/>
      <c r="S28" s="1" t="s">
        <v>737</v>
      </c>
    </row>
    <row r="29" spans="1:19" ht="24.65" customHeight="1" x14ac:dyDescent="0.35">
      <c r="A29" s="44"/>
      <c r="B29" s="45" t="s">
        <v>660</v>
      </c>
      <c r="C29" s="46"/>
      <c r="D29" s="45"/>
      <c r="E29" s="46" t="s">
        <v>10</v>
      </c>
      <c r="F29" s="46"/>
      <c r="G29" s="46" t="s">
        <v>28</v>
      </c>
      <c r="H29" s="45" t="s">
        <v>640</v>
      </c>
      <c r="I29" s="32"/>
      <c r="J29" s="127"/>
      <c r="K29" s="34"/>
      <c r="L29" s="34"/>
      <c r="M29" s="34"/>
      <c r="N29" s="34"/>
      <c r="O29" s="113"/>
      <c r="P29" s="121"/>
      <c r="Q29" s="53"/>
      <c r="R29" s="53"/>
      <c r="S29" s="1" t="s">
        <v>737</v>
      </c>
    </row>
    <row r="31" spans="1:19" ht="24.65" customHeight="1" x14ac:dyDescent="0.35">
      <c r="A31" s="95" t="s">
        <v>542</v>
      </c>
      <c r="B31" s="93"/>
      <c r="C31" s="90"/>
      <c r="D31" s="90"/>
      <c r="E31" s="90"/>
      <c r="F31" s="90"/>
      <c r="G31" s="90"/>
      <c r="H31" s="90"/>
      <c r="I31" s="94">
        <f>+SUM(I4:I29)</f>
        <v>201</v>
      </c>
      <c r="J31" s="94">
        <f>+SUM(J4:J29)</f>
        <v>3061.5</v>
      </c>
      <c r="K31" s="95" t="s">
        <v>540</v>
      </c>
      <c r="L31" s="91"/>
      <c r="M31" s="91"/>
      <c r="N31" s="91"/>
      <c r="O31" s="91"/>
      <c r="P31" s="91"/>
      <c r="Q31" s="91"/>
      <c r="R31" s="91"/>
      <c r="S31" s="101"/>
    </row>
    <row r="33" spans="1:19" x14ac:dyDescent="0.35">
      <c r="A33" s="101"/>
    </row>
    <row r="34" spans="1:19" x14ac:dyDescent="0.3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M34" s="101"/>
      <c r="N34" s="101"/>
      <c r="O34" s="101"/>
      <c r="P34" s="101"/>
      <c r="Q34" s="101"/>
      <c r="R34" s="101"/>
      <c r="S34" s="101"/>
    </row>
    <row r="35" spans="1:19" x14ac:dyDescent="0.3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101"/>
      <c r="N35" s="101"/>
      <c r="O35" s="101"/>
      <c r="P35" s="101"/>
      <c r="Q35" s="101"/>
      <c r="R35" s="101"/>
      <c r="S35" s="101"/>
    </row>
    <row r="36" spans="1:19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101"/>
      <c r="N36" s="101"/>
      <c r="O36" s="101"/>
      <c r="P36" s="101"/>
      <c r="Q36" s="101"/>
      <c r="R36" s="101"/>
      <c r="S36" s="101"/>
    </row>
    <row r="37" spans="1:19" x14ac:dyDescent="0.3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101"/>
      <c r="N37" s="101"/>
      <c r="O37" s="101"/>
      <c r="P37" s="101"/>
      <c r="Q37" s="101"/>
      <c r="R37" s="101"/>
      <c r="S37" s="101"/>
    </row>
    <row r="38" spans="1:19" x14ac:dyDescent="0.3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101"/>
      <c r="N38" s="101"/>
      <c r="O38" s="101"/>
      <c r="P38" s="101"/>
      <c r="Q38" s="101"/>
      <c r="R38" s="101"/>
      <c r="S38" s="101"/>
    </row>
    <row r="39" spans="1:19" x14ac:dyDescent="0.3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101"/>
      <c r="N39" s="101"/>
      <c r="O39" s="101"/>
      <c r="P39" s="101"/>
      <c r="Q39" s="101"/>
      <c r="R39" s="101"/>
      <c r="S39" s="101"/>
    </row>
    <row r="40" spans="1:19" x14ac:dyDescent="0.3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101"/>
      <c r="N40" s="101"/>
      <c r="O40" s="101"/>
      <c r="P40" s="101"/>
      <c r="Q40" s="101"/>
      <c r="R40" s="101"/>
      <c r="S40" s="101"/>
    </row>
    <row r="41" spans="1:19" x14ac:dyDescent="0.3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M41" s="101"/>
      <c r="N41" s="101"/>
      <c r="O41" s="101"/>
      <c r="P41" s="101"/>
      <c r="Q41" s="101"/>
      <c r="R41" s="101"/>
      <c r="S41" s="101"/>
    </row>
    <row r="42" spans="1:19" x14ac:dyDescent="0.3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M42" s="101"/>
      <c r="N42" s="101"/>
      <c r="O42" s="101"/>
      <c r="P42" s="101"/>
      <c r="Q42" s="101"/>
      <c r="R42" s="101"/>
      <c r="S42" s="101"/>
    </row>
    <row r="43" spans="1:19" x14ac:dyDescent="0.3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M43" s="101"/>
      <c r="N43" s="101"/>
      <c r="O43" s="101"/>
      <c r="P43" s="101"/>
      <c r="Q43" s="101"/>
      <c r="R43" s="101"/>
      <c r="S43" s="101"/>
    </row>
    <row r="44" spans="1:19" x14ac:dyDescent="0.3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M44" s="101"/>
      <c r="N44" s="101"/>
      <c r="O44" s="101"/>
      <c r="P44" s="101"/>
      <c r="Q44" s="101"/>
      <c r="R44" s="101"/>
      <c r="S44" s="101"/>
    </row>
    <row r="45" spans="1:19" x14ac:dyDescent="0.3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M45" s="101"/>
      <c r="N45" s="101"/>
      <c r="O45" s="101"/>
      <c r="P45" s="101"/>
      <c r="Q45" s="101"/>
      <c r="R45" s="101"/>
      <c r="S45" s="101"/>
    </row>
    <row r="46" spans="1:19" x14ac:dyDescent="0.3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M46" s="101"/>
      <c r="N46" s="101"/>
      <c r="O46" s="101"/>
      <c r="P46" s="101"/>
      <c r="Q46" s="101"/>
      <c r="R46" s="101"/>
      <c r="S46" s="101"/>
    </row>
    <row r="47" spans="1:19" x14ac:dyDescent="0.35">
      <c r="B47" s="101"/>
      <c r="E47" s="101"/>
      <c r="F47" s="101"/>
      <c r="G47" s="101"/>
      <c r="H47" s="101"/>
      <c r="I47" s="101"/>
      <c r="J47" s="101"/>
      <c r="P47" s="101"/>
      <c r="Q47" s="101"/>
      <c r="R47" s="101"/>
    </row>
    <row r="48" spans="1:19" x14ac:dyDescent="0.35">
      <c r="B48" s="101"/>
      <c r="E48" s="101"/>
      <c r="F48" s="101"/>
      <c r="G48" s="101"/>
      <c r="H48" s="101"/>
      <c r="I48" s="101"/>
      <c r="J48" s="101"/>
      <c r="P48" s="101"/>
      <c r="Q48" s="101"/>
      <c r="R48" s="101"/>
    </row>
    <row r="49" spans="2:18" x14ac:dyDescent="0.35">
      <c r="B49" s="101"/>
      <c r="E49" s="101"/>
      <c r="F49" s="101"/>
      <c r="G49" s="101"/>
      <c r="H49" s="101"/>
      <c r="I49" s="101"/>
      <c r="J49" s="101"/>
      <c r="P49" s="101"/>
      <c r="Q49" s="101"/>
      <c r="R49" s="101"/>
    </row>
    <row r="50" spans="2:18" x14ac:dyDescent="0.35">
      <c r="B50" s="101"/>
      <c r="E50" s="101"/>
      <c r="F50" s="101"/>
      <c r="G50" s="101"/>
      <c r="H50" s="101"/>
      <c r="I50" s="101"/>
      <c r="J50" s="101"/>
      <c r="P50" s="101"/>
      <c r="Q50" s="101"/>
      <c r="R50" s="101"/>
    </row>
    <row r="51" spans="2:18" x14ac:dyDescent="0.35">
      <c r="B51" s="101"/>
      <c r="E51" s="101"/>
      <c r="F51" s="101"/>
      <c r="G51" s="101"/>
      <c r="H51" s="101"/>
      <c r="I51" s="101"/>
      <c r="J51" s="101"/>
      <c r="P51" s="101"/>
      <c r="Q51" s="101"/>
      <c r="R51" s="101"/>
    </row>
    <row r="52" spans="2:18" x14ac:dyDescent="0.35">
      <c r="B52" s="101"/>
      <c r="E52" s="101"/>
      <c r="F52" s="101"/>
      <c r="G52" s="101"/>
      <c r="H52" s="101"/>
      <c r="I52" s="101"/>
      <c r="J52" s="101"/>
      <c r="P52" s="101"/>
      <c r="Q52" s="101"/>
      <c r="R52" s="101"/>
    </row>
    <row r="53" spans="2:18" x14ac:dyDescent="0.35">
      <c r="B53" s="101"/>
      <c r="E53" s="101"/>
      <c r="F53" s="101"/>
      <c r="G53" s="101"/>
      <c r="H53" s="101"/>
      <c r="I53" s="101"/>
      <c r="J53" s="101"/>
      <c r="P53" s="101"/>
      <c r="Q53" s="101"/>
      <c r="R53" s="101"/>
    </row>
    <row r="54" spans="2:18" x14ac:dyDescent="0.35">
      <c r="B54" s="101"/>
      <c r="E54" s="101"/>
      <c r="F54" s="101"/>
      <c r="G54" s="101"/>
      <c r="H54" s="101"/>
      <c r="I54" s="101"/>
      <c r="J54" s="101"/>
      <c r="P54" s="101"/>
      <c r="Q54" s="101"/>
      <c r="R54" s="101"/>
    </row>
    <row r="55" spans="2:18" x14ac:dyDescent="0.35">
      <c r="B55" s="101"/>
      <c r="E55" s="101"/>
      <c r="F55" s="101"/>
      <c r="G55" s="101"/>
      <c r="H55" s="101"/>
      <c r="I55" s="101"/>
      <c r="J55" s="101"/>
      <c r="P55" s="101"/>
      <c r="Q55" s="101"/>
      <c r="R55" s="101"/>
    </row>
    <row r="56" spans="2:18" x14ac:dyDescent="0.35">
      <c r="B56" s="101"/>
      <c r="E56" s="101"/>
      <c r="F56" s="101"/>
      <c r="G56" s="101"/>
      <c r="H56" s="101"/>
      <c r="I56" s="101"/>
      <c r="J56" s="101"/>
      <c r="P56" s="101"/>
      <c r="Q56" s="101"/>
      <c r="R56" s="101"/>
    </row>
    <row r="57" spans="2:18" x14ac:dyDescent="0.35">
      <c r="B57" s="101"/>
      <c r="E57" s="101"/>
      <c r="F57" s="101"/>
      <c r="G57" s="101"/>
      <c r="H57" s="101"/>
      <c r="I57" s="101"/>
      <c r="J57" s="101"/>
      <c r="P57" s="101"/>
      <c r="Q57" s="101"/>
      <c r="R57" s="101"/>
    </row>
    <row r="58" spans="2:18" x14ac:dyDescent="0.35">
      <c r="B58" s="101"/>
      <c r="E58" s="101"/>
      <c r="F58" s="101"/>
      <c r="G58" s="101"/>
      <c r="H58" s="101"/>
      <c r="I58" s="101"/>
      <c r="J58" s="101"/>
      <c r="P58" s="101"/>
      <c r="Q58" s="101"/>
      <c r="R58" s="101"/>
    </row>
    <row r="59" spans="2:18" x14ac:dyDescent="0.35">
      <c r="B59" s="101"/>
      <c r="E59" s="101"/>
      <c r="F59" s="101"/>
      <c r="G59" s="101"/>
      <c r="H59" s="101"/>
      <c r="I59" s="101"/>
      <c r="J59" s="101"/>
      <c r="P59" s="101"/>
      <c r="Q59" s="101"/>
      <c r="R59" s="101"/>
    </row>
    <row r="60" spans="2:18" x14ac:dyDescent="0.35">
      <c r="B60" s="101"/>
      <c r="E60" s="101"/>
      <c r="F60" s="101"/>
      <c r="G60" s="101"/>
      <c r="H60" s="101"/>
      <c r="I60" s="101"/>
      <c r="J60" s="101"/>
      <c r="P60" s="101"/>
      <c r="Q60" s="101"/>
      <c r="R60" s="101"/>
    </row>
    <row r="61" spans="2:18" x14ac:dyDescent="0.35">
      <c r="B61" s="101"/>
      <c r="E61" s="101"/>
      <c r="F61" s="101"/>
      <c r="G61" s="101"/>
      <c r="H61" s="101"/>
      <c r="I61" s="101"/>
      <c r="J61" s="101"/>
      <c r="P61" s="101"/>
      <c r="Q61" s="101"/>
      <c r="R61" s="101"/>
    </row>
    <row r="62" spans="2:18" x14ac:dyDescent="0.35">
      <c r="B62" s="101"/>
      <c r="E62" s="101"/>
      <c r="F62" s="101"/>
      <c r="G62" s="101"/>
      <c r="H62" s="101"/>
      <c r="I62" s="101"/>
      <c r="J62" s="101"/>
      <c r="P62" s="101"/>
      <c r="Q62" s="101"/>
      <c r="R62" s="101"/>
    </row>
    <row r="63" spans="2:18" x14ac:dyDescent="0.35">
      <c r="B63" s="101"/>
      <c r="E63" s="101"/>
      <c r="F63" s="101"/>
      <c r="G63" s="101"/>
      <c r="H63" s="101"/>
      <c r="I63" s="101"/>
      <c r="J63" s="101"/>
      <c r="P63" s="101"/>
      <c r="Q63" s="101"/>
      <c r="R63" s="101"/>
    </row>
    <row r="64" spans="2:18" x14ac:dyDescent="0.35">
      <c r="B64" s="101"/>
      <c r="E64" s="101"/>
      <c r="F64" s="101"/>
      <c r="G64" s="101"/>
      <c r="H64" s="101"/>
      <c r="I64" s="101"/>
      <c r="J64" s="101"/>
      <c r="P64" s="101"/>
      <c r="Q64" s="101"/>
      <c r="R64" s="101"/>
    </row>
    <row r="65" spans="2:18" x14ac:dyDescent="0.35">
      <c r="B65" s="101"/>
      <c r="E65" s="101"/>
      <c r="F65" s="101"/>
      <c r="G65" s="101"/>
      <c r="H65" s="101"/>
      <c r="I65" s="101"/>
      <c r="J65" s="101"/>
      <c r="P65" s="101"/>
      <c r="Q65" s="101"/>
      <c r="R65" s="101"/>
    </row>
  </sheetData>
  <mergeCells count="15">
    <mergeCell ref="F2:F3"/>
    <mergeCell ref="A2:A3"/>
    <mergeCell ref="B2:B3"/>
    <mergeCell ref="C2:C3"/>
    <mergeCell ref="D2:D3"/>
    <mergeCell ref="E2:E3"/>
    <mergeCell ref="R2:R3"/>
    <mergeCell ref="K3:N3"/>
    <mergeCell ref="H2:H3"/>
    <mergeCell ref="I2:I3"/>
    <mergeCell ref="J2:J3"/>
    <mergeCell ref="O2:O3"/>
    <mergeCell ref="P2:P3"/>
    <mergeCell ref="Q2:Q3"/>
    <mergeCell ref="G2:G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47A0-B7A6-4A87-B061-F53064E366AD}">
  <dimension ref="A1:R115"/>
  <sheetViews>
    <sheetView zoomScale="80" zoomScaleNormal="80" workbookViewId="0">
      <pane ySplit="3" topLeftCell="A4" activePane="bottomLeft" state="frozen"/>
      <selection pane="bottomLeft" activeCell="H29" sqref="H29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7.7" customHeight="1" thickBot="1" x14ac:dyDescent="0.4">
      <c r="A4" s="21" t="s">
        <v>339</v>
      </c>
      <c r="B4" s="22" t="s">
        <v>340</v>
      </c>
      <c r="C4" s="23" t="s">
        <v>341</v>
      </c>
      <c r="D4" s="22" t="s">
        <v>342</v>
      </c>
      <c r="E4" s="23" t="s">
        <v>10</v>
      </c>
      <c r="F4" s="23" t="s">
        <v>548</v>
      </c>
      <c r="G4" s="22" t="s">
        <v>53</v>
      </c>
      <c r="H4" s="106">
        <v>20</v>
      </c>
      <c r="I4" s="106">
        <v>140</v>
      </c>
      <c r="J4" s="9"/>
      <c r="K4" s="9"/>
      <c r="L4" s="9"/>
      <c r="M4" s="9"/>
      <c r="N4" s="9"/>
      <c r="O4" s="13">
        <v>1.49</v>
      </c>
      <c r="P4" s="7"/>
      <c r="Q4" s="7"/>
      <c r="R4" s="1" t="s">
        <v>581</v>
      </c>
    </row>
    <row r="5" spans="1:18" ht="27.7" customHeight="1" thickBot="1" x14ac:dyDescent="0.4">
      <c r="A5" s="21" t="s">
        <v>343</v>
      </c>
      <c r="B5" s="22" t="s">
        <v>344</v>
      </c>
      <c r="C5" s="23" t="s">
        <v>345</v>
      </c>
      <c r="D5" s="22" t="s">
        <v>346</v>
      </c>
      <c r="E5" s="23" t="s">
        <v>10</v>
      </c>
      <c r="F5" s="23" t="s">
        <v>548</v>
      </c>
      <c r="G5" s="22" t="s">
        <v>53</v>
      </c>
      <c r="H5" s="106">
        <v>11</v>
      </c>
      <c r="I5" s="106">
        <v>25</v>
      </c>
      <c r="J5" s="9"/>
      <c r="K5" s="9"/>
      <c r="L5" s="9"/>
      <c r="M5" s="9"/>
      <c r="N5" s="9"/>
      <c r="O5" s="13">
        <v>1.49</v>
      </c>
      <c r="P5" s="7"/>
      <c r="Q5" s="7"/>
      <c r="R5" s="1" t="s">
        <v>581</v>
      </c>
    </row>
    <row r="6" spans="1:18" ht="27.7" customHeight="1" thickBot="1" x14ac:dyDescent="0.4">
      <c r="A6" s="21" t="s">
        <v>347</v>
      </c>
      <c r="B6" s="22" t="s">
        <v>348</v>
      </c>
      <c r="C6" s="23" t="s">
        <v>349</v>
      </c>
      <c r="D6" s="22" t="s">
        <v>350</v>
      </c>
      <c r="E6" s="23" t="s">
        <v>27</v>
      </c>
      <c r="F6" s="23" t="s">
        <v>548</v>
      </c>
      <c r="G6" s="22" t="s">
        <v>53</v>
      </c>
      <c r="H6" s="106">
        <v>10</v>
      </c>
      <c r="I6" s="106">
        <v>100</v>
      </c>
      <c r="J6" s="9">
        <v>600</v>
      </c>
      <c r="K6" s="10">
        <v>5395</v>
      </c>
      <c r="L6" s="9">
        <v>273</v>
      </c>
      <c r="M6" s="9">
        <v>858</v>
      </c>
      <c r="N6" s="11">
        <v>0.23230000000000001</v>
      </c>
      <c r="O6" s="12">
        <v>5.09</v>
      </c>
      <c r="P6" s="7"/>
      <c r="Q6" s="7"/>
      <c r="R6" s="1" t="s">
        <v>581</v>
      </c>
    </row>
    <row r="7" spans="1:18" ht="27.7" customHeight="1" thickBot="1" x14ac:dyDescent="0.4">
      <c r="A7" s="21" t="s">
        <v>351</v>
      </c>
      <c r="B7" s="22" t="s">
        <v>352</v>
      </c>
      <c r="C7" s="23" t="s">
        <v>353</v>
      </c>
      <c r="D7" s="22" t="s">
        <v>354</v>
      </c>
      <c r="E7" s="23" t="s">
        <v>27</v>
      </c>
      <c r="F7" s="23" t="s">
        <v>548</v>
      </c>
      <c r="G7" s="22" t="s">
        <v>663</v>
      </c>
      <c r="H7" s="106">
        <v>10</v>
      </c>
      <c r="I7" s="106">
        <v>70</v>
      </c>
      <c r="J7" s="10">
        <v>1050</v>
      </c>
      <c r="K7" s="10">
        <v>8622</v>
      </c>
      <c r="L7" s="9">
        <v>441</v>
      </c>
      <c r="M7" s="10">
        <v>1342</v>
      </c>
      <c r="N7" s="11">
        <v>0.21199999999999999</v>
      </c>
      <c r="O7" s="12">
        <v>4.6399999999999997</v>
      </c>
      <c r="P7" s="7"/>
      <c r="Q7" s="7"/>
      <c r="R7" s="1" t="s">
        <v>581</v>
      </c>
    </row>
    <row r="8" spans="1:18" ht="27.7" customHeight="1" thickBot="1" x14ac:dyDescent="0.4">
      <c r="A8" s="21" t="s">
        <v>355</v>
      </c>
      <c r="B8" s="22" t="s">
        <v>356</v>
      </c>
      <c r="C8" s="23" t="s">
        <v>357</v>
      </c>
      <c r="D8" s="22" t="s">
        <v>358</v>
      </c>
      <c r="E8" s="23" t="s">
        <v>27</v>
      </c>
      <c r="F8" s="23" t="s">
        <v>548</v>
      </c>
      <c r="G8" s="22" t="s">
        <v>53</v>
      </c>
      <c r="H8" s="106">
        <v>50</v>
      </c>
      <c r="I8" s="106">
        <v>175</v>
      </c>
      <c r="J8" s="9"/>
      <c r="K8" s="9"/>
      <c r="L8" s="9"/>
      <c r="M8" s="9"/>
      <c r="N8" s="9"/>
      <c r="O8" s="13">
        <v>1.49</v>
      </c>
      <c r="P8" s="7"/>
      <c r="Q8" s="7"/>
      <c r="R8" s="1" t="s">
        <v>581</v>
      </c>
    </row>
    <row r="9" spans="1:18" ht="34.85" customHeight="1" thickBot="1" x14ac:dyDescent="0.4">
      <c r="A9" s="21" t="s">
        <v>359</v>
      </c>
      <c r="B9" s="22" t="s">
        <v>360</v>
      </c>
      <c r="C9" s="23" t="s">
        <v>361</v>
      </c>
      <c r="D9" s="22" t="s">
        <v>362</v>
      </c>
      <c r="E9" s="23" t="s">
        <v>27</v>
      </c>
      <c r="F9" s="23" t="s">
        <v>548</v>
      </c>
      <c r="G9" s="22" t="s">
        <v>53</v>
      </c>
      <c r="H9" s="106">
        <v>10</v>
      </c>
      <c r="I9" s="106">
        <v>240</v>
      </c>
      <c r="J9" s="9">
        <v>600</v>
      </c>
      <c r="K9" s="10">
        <v>6719</v>
      </c>
      <c r="L9" s="9">
        <v>298</v>
      </c>
      <c r="M9" s="10">
        <v>1303</v>
      </c>
      <c r="N9" s="11">
        <v>0.29480000000000001</v>
      </c>
      <c r="O9" s="12">
        <v>6.49</v>
      </c>
      <c r="P9" s="7"/>
      <c r="Q9" s="7"/>
      <c r="R9" s="1" t="s">
        <v>581</v>
      </c>
    </row>
    <row r="10" spans="1:18" ht="28.55" customHeight="1" thickBot="1" x14ac:dyDescent="0.4">
      <c r="A10" s="21"/>
      <c r="B10" s="22" t="s">
        <v>659</v>
      </c>
      <c r="C10" s="23"/>
      <c r="D10" s="22"/>
      <c r="E10" s="23" t="s">
        <v>10</v>
      </c>
      <c r="F10" s="23" t="s">
        <v>548</v>
      </c>
      <c r="G10" s="22" t="s">
        <v>640</v>
      </c>
      <c r="H10" s="106"/>
      <c r="I10" s="106">
        <v>115</v>
      </c>
      <c r="J10" s="9"/>
      <c r="K10" s="10"/>
      <c r="L10" s="9"/>
      <c r="M10" s="10"/>
      <c r="N10" s="11"/>
      <c r="O10" s="12"/>
      <c r="P10" s="7"/>
      <c r="Q10" s="7"/>
      <c r="R10" s="1" t="s">
        <v>682</v>
      </c>
    </row>
    <row r="11" spans="1:18" ht="28.55" customHeight="1" thickBot="1" x14ac:dyDescent="0.4">
      <c r="A11" s="21"/>
      <c r="B11" s="22" t="s">
        <v>661</v>
      </c>
      <c r="C11" s="23"/>
      <c r="D11" s="22"/>
      <c r="E11" s="23" t="s">
        <v>10</v>
      </c>
      <c r="F11" s="23" t="s">
        <v>548</v>
      </c>
      <c r="G11" s="22" t="s">
        <v>640</v>
      </c>
      <c r="H11" s="106"/>
      <c r="I11" s="106"/>
      <c r="J11" s="9"/>
      <c r="K11" s="10"/>
      <c r="L11" s="9"/>
      <c r="M11" s="10"/>
      <c r="N11" s="11"/>
      <c r="O11" s="12"/>
      <c r="P11" s="7"/>
      <c r="Q11" s="7"/>
      <c r="R11" s="1" t="s">
        <v>682</v>
      </c>
    </row>
    <row r="12" spans="1:18" ht="28.55" customHeight="1" thickBot="1" x14ac:dyDescent="0.4">
      <c r="A12" s="21"/>
      <c r="B12" s="22" t="s">
        <v>662</v>
      </c>
      <c r="C12" s="23"/>
      <c r="D12" s="22"/>
      <c r="E12" s="23" t="s">
        <v>27</v>
      </c>
      <c r="F12" s="23" t="s">
        <v>548</v>
      </c>
      <c r="G12" s="22" t="s">
        <v>648</v>
      </c>
      <c r="H12" s="106"/>
      <c r="I12" s="106">
        <v>16</v>
      </c>
      <c r="J12" s="9"/>
      <c r="K12" s="10"/>
      <c r="L12" s="9"/>
      <c r="M12" s="10"/>
      <c r="N12" s="11"/>
      <c r="O12" s="12"/>
      <c r="P12" s="7"/>
      <c r="Q12" s="7"/>
      <c r="R12" s="1" t="s">
        <v>682</v>
      </c>
    </row>
    <row r="13" spans="1:18" ht="28.55" customHeight="1" thickBot="1" x14ac:dyDescent="0.4">
      <c r="A13" s="21"/>
      <c r="B13" s="22" t="s">
        <v>664</v>
      </c>
      <c r="C13" s="23"/>
      <c r="D13" s="22"/>
      <c r="E13" s="23" t="s">
        <v>27</v>
      </c>
      <c r="F13" s="23" t="s">
        <v>548</v>
      </c>
      <c r="G13" s="22" t="s">
        <v>648</v>
      </c>
      <c r="H13" s="106"/>
      <c r="I13" s="106">
        <v>33</v>
      </c>
      <c r="J13" s="9"/>
      <c r="K13" s="10"/>
      <c r="L13" s="9"/>
      <c r="M13" s="10"/>
      <c r="N13" s="11"/>
      <c r="O13" s="12"/>
      <c r="P13" s="7"/>
      <c r="Q13" s="7"/>
      <c r="R13" s="1" t="s">
        <v>682</v>
      </c>
    </row>
    <row r="14" spans="1:18" ht="34.85" customHeight="1" thickBot="1" x14ac:dyDescent="0.4">
      <c r="A14" s="21"/>
      <c r="B14" s="22" t="s">
        <v>665</v>
      </c>
      <c r="C14" s="23"/>
      <c r="D14" s="22"/>
      <c r="E14" s="23" t="s">
        <v>27</v>
      </c>
      <c r="F14" s="23" t="s">
        <v>548</v>
      </c>
      <c r="G14" s="22" t="s">
        <v>640</v>
      </c>
      <c r="H14" s="106"/>
      <c r="I14" s="106"/>
      <c r="J14" s="9"/>
      <c r="K14" s="10"/>
      <c r="L14" s="9"/>
      <c r="M14" s="10"/>
      <c r="N14" s="11"/>
      <c r="O14" s="12"/>
      <c r="P14" s="7"/>
      <c r="Q14" s="7"/>
      <c r="R14" s="1" t="s">
        <v>682</v>
      </c>
    </row>
    <row r="15" spans="1:18" ht="34.85" customHeight="1" thickBot="1" x14ac:dyDescent="0.4">
      <c r="A15" s="21"/>
      <c r="B15" s="22" t="s">
        <v>666</v>
      </c>
      <c r="C15" s="23"/>
      <c r="D15" s="22"/>
      <c r="E15" s="23" t="s">
        <v>27</v>
      </c>
      <c r="F15" s="23" t="s">
        <v>548</v>
      </c>
      <c r="G15" s="22" t="s">
        <v>648</v>
      </c>
      <c r="H15" s="106"/>
      <c r="I15" s="106"/>
      <c r="J15" s="9"/>
      <c r="K15" s="10"/>
      <c r="L15" s="9"/>
      <c r="M15" s="10"/>
      <c r="N15" s="11"/>
      <c r="O15" s="12"/>
      <c r="P15" s="7"/>
      <c r="Q15" s="7"/>
      <c r="R15" s="1" t="s">
        <v>682</v>
      </c>
    </row>
    <row r="16" spans="1:18" ht="34.85" customHeight="1" thickBot="1" x14ac:dyDescent="0.4">
      <c r="A16" s="21"/>
      <c r="B16" s="22" t="s">
        <v>667</v>
      </c>
      <c r="C16" s="23"/>
      <c r="D16" s="22"/>
      <c r="E16" s="23" t="s">
        <v>27</v>
      </c>
      <c r="F16" s="23" t="s">
        <v>548</v>
      </c>
      <c r="G16" s="22" t="s">
        <v>640</v>
      </c>
      <c r="H16" s="106"/>
      <c r="I16" s="106">
        <v>101</v>
      </c>
      <c r="J16" s="9"/>
      <c r="K16" s="10"/>
      <c r="L16" s="9"/>
      <c r="M16" s="10"/>
      <c r="N16" s="11"/>
      <c r="O16" s="12"/>
      <c r="P16" s="7"/>
      <c r="Q16" s="7"/>
      <c r="R16" s="1" t="s">
        <v>682</v>
      </c>
    </row>
    <row r="17" spans="1:18" ht="24.65" customHeight="1" thickBot="1" x14ac:dyDescent="0.4">
      <c r="A17" s="21"/>
      <c r="B17" s="22" t="s">
        <v>668</v>
      </c>
      <c r="C17" s="23"/>
      <c r="D17" s="22"/>
      <c r="E17" s="23" t="s">
        <v>27</v>
      </c>
      <c r="F17" s="23" t="s">
        <v>548</v>
      </c>
      <c r="G17" s="22" t="s">
        <v>648</v>
      </c>
      <c r="H17" s="106"/>
      <c r="I17" s="106"/>
      <c r="J17" s="9"/>
      <c r="K17" s="10"/>
      <c r="L17" s="9"/>
      <c r="M17" s="10"/>
      <c r="N17" s="11"/>
      <c r="O17" s="12"/>
      <c r="P17" s="7"/>
      <c r="Q17" s="7"/>
      <c r="R17" s="1" t="s">
        <v>682</v>
      </c>
    </row>
    <row r="18" spans="1:18" ht="24.65" customHeight="1" thickBot="1" x14ac:dyDescent="0.4">
      <c r="A18" s="21"/>
      <c r="B18" s="22" t="s">
        <v>669</v>
      </c>
      <c r="C18" s="23"/>
      <c r="D18" s="22"/>
      <c r="E18" s="23" t="s">
        <v>27</v>
      </c>
      <c r="F18" s="23" t="s">
        <v>548</v>
      </c>
      <c r="G18" s="22" t="s">
        <v>640</v>
      </c>
      <c r="H18" s="106"/>
      <c r="I18" s="106">
        <v>37</v>
      </c>
      <c r="J18" s="9"/>
      <c r="K18" s="10"/>
      <c r="L18" s="9"/>
      <c r="M18" s="10"/>
      <c r="N18" s="11"/>
      <c r="O18" s="12"/>
      <c r="P18" s="7"/>
      <c r="Q18" s="7"/>
      <c r="R18" s="1" t="s">
        <v>682</v>
      </c>
    </row>
    <row r="19" spans="1:18" ht="24.65" customHeight="1" thickBot="1" x14ac:dyDescent="0.4">
      <c r="A19" s="21"/>
      <c r="B19" s="22" t="s">
        <v>670</v>
      </c>
      <c r="C19" s="23"/>
      <c r="D19" s="22"/>
      <c r="E19" s="23" t="s">
        <v>27</v>
      </c>
      <c r="F19" s="23" t="s">
        <v>548</v>
      </c>
      <c r="G19" s="22" t="s">
        <v>640</v>
      </c>
      <c r="H19" s="106"/>
      <c r="I19" s="106"/>
      <c r="J19" s="9"/>
      <c r="K19" s="10"/>
      <c r="L19" s="9"/>
      <c r="M19" s="10"/>
      <c r="N19" s="11"/>
      <c r="O19" s="12"/>
      <c r="P19" s="7"/>
      <c r="Q19" s="7"/>
      <c r="R19" s="1" t="s">
        <v>682</v>
      </c>
    </row>
    <row r="20" spans="1:18" ht="24.65" customHeight="1" thickBot="1" x14ac:dyDescent="0.4">
      <c r="A20" s="21"/>
      <c r="B20" s="22" t="s">
        <v>671</v>
      </c>
      <c r="C20" s="23"/>
      <c r="D20" s="22"/>
      <c r="E20" s="23" t="s">
        <v>27</v>
      </c>
      <c r="F20" s="23" t="s">
        <v>548</v>
      </c>
      <c r="G20" s="22" t="s">
        <v>640</v>
      </c>
      <c r="H20" s="106"/>
      <c r="I20" s="106">
        <v>20</v>
      </c>
      <c r="J20" s="9"/>
      <c r="K20" s="10"/>
      <c r="L20" s="9"/>
      <c r="M20" s="10"/>
      <c r="N20" s="11"/>
      <c r="O20" s="12"/>
      <c r="P20" s="7"/>
      <c r="Q20" s="7"/>
      <c r="R20" s="1" t="s">
        <v>682</v>
      </c>
    </row>
    <row r="21" spans="1:18" ht="24.65" customHeight="1" thickBot="1" x14ac:dyDescent="0.4">
      <c r="A21" s="21"/>
      <c r="B21" s="22" t="s">
        <v>672</v>
      </c>
      <c r="C21" s="23"/>
      <c r="D21" s="22"/>
      <c r="E21" s="23" t="s">
        <v>27</v>
      </c>
      <c r="F21" s="23" t="s">
        <v>548</v>
      </c>
      <c r="G21" s="22" t="s">
        <v>640</v>
      </c>
      <c r="H21" s="106"/>
      <c r="I21" s="106"/>
      <c r="J21" s="9"/>
      <c r="K21" s="10"/>
      <c r="L21" s="9"/>
      <c r="M21" s="10"/>
      <c r="N21" s="11"/>
      <c r="O21" s="12"/>
      <c r="P21" s="7"/>
      <c r="Q21" s="7"/>
      <c r="R21" s="1" t="s">
        <v>682</v>
      </c>
    </row>
    <row r="22" spans="1:18" ht="24.65" customHeight="1" thickBot="1" x14ac:dyDescent="0.4">
      <c r="A22" s="21"/>
      <c r="B22" s="22" t="s">
        <v>673</v>
      </c>
      <c r="C22" s="23"/>
      <c r="D22" s="22"/>
      <c r="E22" s="23" t="s">
        <v>27</v>
      </c>
      <c r="F22" s="23" t="s">
        <v>548</v>
      </c>
      <c r="G22" s="22" t="s">
        <v>640</v>
      </c>
      <c r="H22" s="106"/>
      <c r="I22" s="106">
        <v>350</v>
      </c>
      <c r="J22" s="9"/>
      <c r="K22" s="10"/>
      <c r="L22" s="9"/>
      <c r="M22" s="10"/>
      <c r="N22" s="11"/>
      <c r="O22" s="12"/>
      <c r="P22" s="7"/>
      <c r="Q22" s="7"/>
      <c r="R22" s="1" t="s">
        <v>682</v>
      </c>
    </row>
    <row r="23" spans="1:18" ht="24.65" customHeight="1" thickBot="1" x14ac:dyDescent="0.4">
      <c r="A23" s="21"/>
      <c r="B23" s="22" t="s">
        <v>674</v>
      </c>
      <c r="C23" s="23"/>
      <c r="D23" s="22"/>
      <c r="E23" s="23" t="s">
        <v>27</v>
      </c>
      <c r="F23" s="23" t="s">
        <v>548</v>
      </c>
      <c r="G23" s="22" t="s">
        <v>640</v>
      </c>
      <c r="H23" s="106"/>
      <c r="I23" s="106"/>
      <c r="J23" s="9"/>
      <c r="K23" s="10"/>
      <c r="L23" s="9"/>
      <c r="M23" s="10"/>
      <c r="N23" s="11"/>
      <c r="O23" s="12"/>
      <c r="P23" s="7"/>
      <c r="Q23" s="7"/>
      <c r="R23" s="1" t="s">
        <v>682</v>
      </c>
    </row>
    <row r="24" spans="1:18" ht="24.65" customHeight="1" thickBot="1" x14ac:dyDescent="0.4">
      <c r="A24" s="21"/>
      <c r="B24" s="22" t="s">
        <v>675</v>
      </c>
      <c r="C24" s="23"/>
      <c r="D24" s="22"/>
      <c r="E24" s="23" t="s">
        <v>27</v>
      </c>
      <c r="F24" s="23" t="s">
        <v>548</v>
      </c>
      <c r="G24" s="22" t="s">
        <v>640</v>
      </c>
      <c r="H24" s="106"/>
      <c r="I24" s="106">
        <v>12</v>
      </c>
      <c r="J24" s="9"/>
      <c r="K24" s="10"/>
      <c r="L24" s="9"/>
      <c r="M24" s="10"/>
      <c r="N24" s="11"/>
      <c r="O24" s="12"/>
      <c r="P24" s="7"/>
      <c r="Q24" s="7"/>
      <c r="R24" s="1" t="s">
        <v>682</v>
      </c>
    </row>
    <row r="25" spans="1:18" ht="24.65" customHeight="1" thickBot="1" x14ac:dyDescent="0.4">
      <c r="A25" s="21"/>
      <c r="B25" s="22" t="s">
        <v>676</v>
      </c>
      <c r="C25" s="23"/>
      <c r="D25" s="22"/>
      <c r="E25" s="23" t="s">
        <v>27</v>
      </c>
      <c r="F25" s="23" t="s">
        <v>548</v>
      </c>
      <c r="G25" s="22" t="s">
        <v>640</v>
      </c>
      <c r="H25" s="106"/>
      <c r="I25" s="106">
        <v>14</v>
      </c>
      <c r="J25" s="9"/>
      <c r="K25" s="10"/>
      <c r="L25" s="9"/>
      <c r="M25" s="10"/>
      <c r="N25" s="11"/>
      <c r="O25" s="12"/>
      <c r="P25" s="7"/>
      <c r="Q25" s="7"/>
      <c r="R25" s="1" t="s">
        <v>682</v>
      </c>
    </row>
    <row r="26" spans="1:18" ht="30.6" customHeight="1" thickBot="1" x14ac:dyDescent="0.4">
      <c r="A26" s="21"/>
      <c r="B26" s="22" t="s">
        <v>677</v>
      </c>
      <c r="C26" s="23"/>
      <c r="D26" s="22"/>
      <c r="E26" s="23" t="s">
        <v>27</v>
      </c>
      <c r="F26" s="23" t="s">
        <v>548</v>
      </c>
      <c r="G26" s="22" t="s">
        <v>640</v>
      </c>
      <c r="H26" s="106"/>
      <c r="I26" s="106"/>
      <c r="J26" s="9"/>
      <c r="K26" s="10"/>
      <c r="L26" s="9"/>
      <c r="M26" s="10"/>
      <c r="N26" s="11"/>
      <c r="O26" s="12"/>
      <c r="P26" s="7"/>
      <c r="Q26" s="7"/>
      <c r="R26" s="1" t="s">
        <v>682</v>
      </c>
    </row>
    <row r="27" spans="1:18" ht="24.65" customHeight="1" thickBot="1" x14ac:dyDescent="0.4">
      <c r="A27" s="21"/>
      <c r="B27" s="22" t="s">
        <v>678</v>
      </c>
      <c r="C27" s="23"/>
      <c r="D27" s="22"/>
      <c r="E27" s="23" t="s">
        <v>27</v>
      </c>
      <c r="F27" s="23" t="s">
        <v>548</v>
      </c>
      <c r="G27" s="22" t="s">
        <v>640</v>
      </c>
      <c r="H27" s="106"/>
      <c r="I27" s="106"/>
      <c r="J27" s="9"/>
      <c r="K27" s="10"/>
      <c r="L27" s="9"/>
      <c r="M27" s="10"/>
      <c r="N27" s="11"/>
      <c r="O27" s="12"/>
      <c r="P27" s="7"/>
      <c r="Q27" s="7"/>
      <c r="R27" s="1" t="s">
        <v>682</v>
      </c>
    </row>
    <row r="28" spans="1:18" ht="24.65" customHeight="1" thickBot="1" x14ac:dyDescent="0.4">
      <c r="A28" s="21"/>
      <c r="B28" s="22" t="s">
        <v>679</v>
      </c>
      <c r="C28" s="23"/>
      <c r="D28" s="22"/>
      <c r="E28" s="23" t="s">
        <v>27</v>
      </c>
      <c r="F28" s="23" t="s">
        <v>548</v>
      </c>
      <c r="G28" s="22" t="s">
        <v>640</v>
      </c>
      <c r="H28" s="106"/>
      <c r="I28" s="106"/>
      <c r="J28" s="9"/>
      <c r="K28" s="10"/>
      <c r="L28" s="9"/>
      <c r="M28" s="10"/>
      <c r="N28" s="11"/>
      <c r="O28" s="12"/>
      <c r="P28" s="7"/>
      <c r="Q28" s="7"/>
      <c r="R28" s="1" t="s">
        <v>682</v>
      </c>
    </row>
    <row r="29" spans="1:18" ht="24.65" customHeight="1" thickBot="1" x14ac:dyDescent="0.4">
      <c r="A29" s="21"/>
      <c r="B29" s="22" t="s">
        <v>680</v>
      </c>
      <c r="C29" s="23"/>
      <c r="D29" s="22"/>
      <c r="E29" s="23" t="s">
        <v>27</v>
      </c>
      <c r="F29" s="23" t="s">
        <v>548</v>
      </c>
      <c r="G29" s="22" t="s">
        <v>640</v>
      </c>
      <c r="H29" s="106"/>
      <c r="I29" s="106"/>
      <c r="J29" s="9"/>
      <c r="K29" s="10"/>
      <c r="L29" s="9"/>
      <c r="M29" s="10"/>
      <c r="N29" s="11"/>
      <c r="O29" s="12"/>
      <c r="P29" s="7"/>
      <c r="Q29" s="7"/>
      <c r="R29" s="1" t="s">
        <v>682</v>
      </c>
    </row>
    <row r="31" spans="1:18" ht="24.65" customHeight="1" x14ac:dyDescent="0.35">
      <c r="A31" s="95" t="s">
        <v>541</v>
      </c>
      <c r="B31" s="93"/>
      <c r="C31" s="90"/>
      <c r="D31" s="90"/>
      <c r="E31" s="90"/>
      <c r="F31" s="90"/>
      <c r="G31" s="90"/>
      <c r="H31" s="94">
        <f>SUM(H4:H29)</f>
        <v>111</v>
      </c>
      <c r="I31" s="94">
        <f>SUM(I4:I29)</f>
        <v>1448</v>
      </c>
      <c r="J31" s="95" t="s">
        <v>540</v>
      </c>
      <c r="K31" s="91"/>
      <c r="L31" s="91"/>
      <c r="M31" s="91"/>
      <c r="N31" s="91"/>
      <c r="O31" s="91"/>
      <c r="P31" s="91"/>
      <c r="Q31" s="91"/>
      <c r="R31" s="101"/>
    </row>
    <row r="32" spans="1:18" ht="15.8" customHeight="1" x14ac:dyDescent="0.35">
      <c r="R32" s="101"/>
    </row>
    <row r="33" spans="2:18" ht="15.8" customHeight="1" x14ac:dyDescent="0.35">
      <c r="R33" s="101"/>
    </row>
    <row r="34" spans="2:18" ht="15.8" customHeight="1" x14ac:dyDescent="0.35">
      <c r="B34" s="101"/>
      <c r="E34" s="101"/>
      <c r="H34" s="101"/>
      <c r="I34" s="101"/>
      <c r="O34" s="101"/>
      <c r="P34" s="101"/>
      <c r="Q34" s="101"/>
      <c r="R34" s="101"/>
    </row>
    <row r="35" spans="2:18" ht="15.8" customHeight="1" x14ac:dyDescent="0.35">
      <c r="B35" s="101"/>
      <c r="D35" s="101"/>
      <c r="E35" s="101"/>
      <c r="G35" s="101"/>
      <c r="H35" s="101"/>
      <c r="I35" s="104"/>
      <c r="O35" s="101"/>
      <c r="P35" s="101"/>
      <c r="Q35" s="101"/>
    </row>
    <row r="36" spans="2:18" ht="15.8" customHeight="1" x14ac:dyDescent="0.35">
      <c r="B36" s="101"/>
      <c r="D36" s="101"/>
      <c r="E36" s="101"/>
      <c r="G36" s="101"/>
      <c r="H36" s="101"/>
      <c r="I36" s="104"/>
      <c r="O36" s="101"/>
      <c r="P36" s="101"/>
      <c r="Q36" s="101"/>
    </row>
    <row r="37" spans="2:18" ht="15.8" customHeight="1" x14ac:dyDescent="0.35">
      <c r="B37" s="101"/>
      <c r="D37" s="101"/>
      <c r="E37" s="101"/>
      <c r="G37" s="101"/>
      <c r="H37" s="101"/>
      <c r="I37" s="104"/>
      <c r="O37" s="101"/>
      <c r="P37" s="101"/>
      <c r="Q37" s="101"/>
    </row>
    <row r="38" spans="2:18" ht="15.8" customHeight="1" x14ac:dyDescent="0.35">
      <c r="B38" s="101"/>
      <c r="D38" s="101"/>
      <c r="E38" s="101"/>
      <c r="G38" s="101"/>
      <c r="H38" s="101"/>
      <c r="I38" s="104"/>
      <c r="O38" s="101"/>
      <c r="P38" s="101"/>
      <c r="Q38" s="101"/>
    </row>
    <row r="39" spans="2:18" ht="15.8" customHeight="1" x14ac:dyDescent="0.35">
      <c r="B39" s="101"/>
      <c r="D39" s="101"/>
      <c r="E39" s="101"/>
      <c r="G39" s="101"/>
      <c r="H39" s="101"/>
      <c r="I39" s="104"/>
      <c r="O39" s="101"/>
      <c r="P39" s="101"/>
      <c r="Q39" s="101"/>
    </row>
    <row r="40" spans="2:18" ht="15.8" customHeight="1" x14ac:dyDescent="0.35">
      <c r="B40" s="101"/>
      <c r="D40" s="101"/>
      <c r="E40" s="101"/>
      <c r="G40" s="101"/>
      <c r="H40" s="101"/>
      <c r="I40" s="104"/>
      <c r="O40" s="101"/>
      <c r="P40" s="101"/>
      <c r="Q40" s="101"/>
    </row>
    <row r="41" spans="2:18" ht="15.8" customHeight="1" x14ac:dyDescent="0.35">
      <c r="B41" s="101"/>
      <c r="D41" s="101"/>
      <c r="E41" s="101"/>
      <c r="G41" s="101"/>
      <c r="H41" s="101"/>
      <c r="I41" s="104"/>
      <c r="O41" s="101"/>
      <c r="P41" s="101"/>
      <c r="Q41" s="101"/>
    </row>
    <row r="42" spans="2:18" ht="15.8" customHeight="1" x14ac:dyDescent="0.35">
      <c r="B42" s="101"/>
      <c r="D42" s="101"/>
      <c r="E42" s="101"/>
      <c r="G42" s="101"/>
      <c r="H42" s="101"/>
      <c r="I42" s="104"/>
      <c r="O42" s="101"/>
      <c r="P42" s="101"/>
      <c r="Q42" s="101"/>
    </row>
    <row r="43" spans="2:18" ht="15.8" customHeight="1" x14ac:dyDescent="0.35">
      <c r="B43" s="101"/>
      <c r="D43" s="101"/>
      <c r="E43" s="101"/>
      <c r="G43" s="101"/>
      <c r="H43" s="101"/>
      <c r="I43" s="104"/>
      <c r="O43" s="101"/>
      <c r="P43" s="101"/>
      <c r="Q43" s="101"/>
    </row>
    <row r="44" spans="2:18" ht="15.8" customHeight="1" x14ac:dyDescent="0.35">
      <c r="B44" s="101"/>
      <c r="D44" s="101"/>
      <c r="E44" s="101"/>
      <c r="G44" s="101"/>
      <c r="H44" s="101"/>
      <c r="I44" s="104"/>
      <c r="O44" s="101"/>
      <c r="P44" s="101"/>
      <c r="Q44" s="101"/>
    </row>
    <row r="45" spans="2:18" ht="15.8" customHeight="1" x14ac:dyDescent="0.35">
      <c r="B45" s="101"/>
      <c r="D45" s="101"/>
      <c r="E45" s="101"/>
      <c r="G45" s="101"/>
      <c r="H45" s="101"/>
      <c r="I45" s="104"/>
      <c r="O45" s="101"/>
      <c r="P45" s="101"/>
      <c r="Q45" s="101"/>
    </row>
    <row r="46" spans="2:18" ht="15.8" customHeight="1" x14ac:dyDescent="0.35">
      <c r="B46" s="101"/>
      <c r="D46" s="101"/>
      <c r="E46" s="101"/>
      <c r="G46" s="101"/>
      <c r="H46" s="101"/>
      <c r="I46" s="104"/>
      <c r="O46" s="101"/>
      <c r="P46" s="101"/>
      <c r="Q46" s="101"/>
    </row>
    <row r="47" spans="2:18" ht="15.8" customHeight="1" x14ac:dyDescent="0.35">
      <c r="B47" s="101"/>
      <c r="D47" s="101"/>
      <c r="E47" s="101"/>
      <c r="G47" s="101"/>
      <c r="H47" s="101"/>
      <c r="I47" s="104"/>
      <c r="O47" s="101"/>
      <c r="P47" s="101"/>
      <c r="Q47" s="101"/>
    </row>
    <row r="48" spans="2:18" ht="15.8" customHeight="1" x14ac:dyDescent="0.35">
      <c r="B48" s="101"/>
      <c r="D48" s="101"/>
      <c r="E48" s="101"/>
      <c r="G48" s="101"/>
      <c r="H48" s="101"/>
      <c r="I48" s="104"/>
      <c r="O48" s="101"/>
      <c r="P48" s="101"/>
      <c r="Q48" s="101"/>
    </row>
    <row r="49" spans="2:17" ht="15.8" customHeight="1" x14ac:dyDescent="0.35">
      <c r="B49" s="101"/>
      <c r="D49" s="101"/>
      <c r="E49" s="101"/>
      <c r="G49" s="101"/>
      <c r="H49" s="101"/>
      <c r="I49" s="104"/>
      <c r="O49" s="101"/>
      <c r="P49" s="101"/>
      <c r="Q49" s="101"/>
    </row>
    <row r="50" spans="2:17" ht="15.8" customHeight="1" x14ac:dyDescent="0.35">
      <c r="B50" s="101"/>
      <c r="D50" s="101"/>
      <c r="E50" s="101"/>
      <c r="G50" s="101"/>
      <c r="H50" s="101"/>
      <c r="I50" s="104"/>
      <c r="O50" s="101"/>
      <c r="P50" s="101"/>
      <c r="Q50" s="101"/>
    </row>
    <row r="51" spans="2:17" ht="15.8" customHeight="1" x14ac:dyDescent="0.35">
      <c r="B51" s="101"/>
      <c r="D51" s="101"/>
      <c r="E51" s="101"/>
      <c r="G51" s="101"/>
      <c r="H51" s="101"/>
      <c r="I51" s="104"/>
      <c r="O51" s="101"/>
      <c r="P51" s="101"/>
      <c r="Q51" s="101"/>
    </row>
    <row r="52" spans="2:17" ht="15.8" customHeight="1" x14ac:dyDescent="0.35">
      <c r="B52" s="101"/>
      <c r="D52" s="101"/>
      <c r="E52" s="101"/>
      <c r="G52" s="101"/>
      <c r="H52" s="101"/>
      <c r="I52" s="104"/>
      <c r="O52" s="101"/>
      <c r="P52" s="101"/>
      <c r="Q52" s="101"/>
    </row>
    <row r="53" spans="2:17" ht="15.8" customHeight="1" x14ac:dyDescent="0.35">
      <c r="B53" s="101"/>
      <c r="D53" s="101"/>
      <c r="E53" s="101"/>
      <c r="G53" s="101"/>
      <c r="H53" s="101"/>
      <c r="I53" s="104"/>
      <c r="O53" s="101"/>
      <c r="P53" s="101"/>
      <c r="Q53" s="101"/>
    </row>
    <row r="54" spans="2:17" ht="15.8" customHeight="1" x14ac:dyDescent="0.35">
      <c r="B54" s="101"/>
      <c r="D54" s="101"/>
      <c r="E54" s="101"/>
      <c r="G54" s="101"/>
      <c r="H54" s="101"/>
      <c r="I54" s="104"/>
      <c r="O54" s="101"/>
      <c r="P54" s="101"/>
      <c r="Q54" s="101"/>
    </row>
    <row r="55" spans="2:17" ht="15.8" customHeight="1" x14ac:dyDescent="0.35">
      <c r="B55" s="101"/>
      <c r="D55" s="101"/>
      <c r="E55" s="101"/>
      <c r="G55" s="101"/>
      <c r="H55" s="101"/>
      <c r="I55" s="104"/>
      <c r="O55" s="101"/>
      <c r="P55" s="101"/>
      <c r="Q55" s="101"/>
    </row>
    <row r="56" spans="2:17" ht="15.8" customHeight="1" x14ac:dyDescent="0.35">
      <c r="B56" s="101"/>
      <c r="E56" s="101"/>
      <c r="F56" s="101"/>
      <c r="G56" s="101"/>
      <c r="H56" s="101"/>
      <c r="I56" s="101"/>
      <c r="O56" s="101"/>
      <c r="P56" s="101"/>
      <c r="Q56" s="101"/>
    </row>
    <row r="57" spans="2:17" ht="15.8" customHeight="1" x14ac:dyDescent="0.35"/>
    <row r="58" spans="2:17" ht="15.8" customHeight="1" x14ac:dyDescent="0.35"/>
    <row r="59" spans="2:17" ht="15.8" customHeight="1" x14ac:dyDescent="0.35"/>
    <row r="60" spans="2:17" ht="15.8" customHeight="1" x14ac:dyDescent="0.35"/>
    <row r="61" spans="2:17" ht="15.8" customHeight="1" x14ac:dyDescent="0.35"/>
    <row r="62" spans="2:17" ht="15.8" customHeight="1" x14ac:dyDescent="0.35"/>
    <row r="63" spans="2:17" ht="15.8" customHeight="1" x14ac:dyDescent="0.35"/>
    <row r="64" spans="2:17" ht="15.8" customHeight="1" x14ac:dyDescent="0.35"/>
    <row r="65" ht="15.8" customHeight="1" x14ac:dyDescent="0.35"/>
    <row r="66" ht="15.8" customHeight="1" x14ac:dyDescent="0.35"/>
    <row r="67" ht="15.8" customHeight="1" x14ac:dyDescent="0.35"/>
    <row r="68" ht="15.8" customHeight="1" x14ac:dyDescent="0.35"/>
    <row r="69" ht="15.8" customHeight="1" x14ac:dyDescent="0.35"/>
    <row r="70" ht="15.8" customHeight="1" x14ac:dyDescent="0.35"/>
    <row r="71" ht="15.8" customHeight="1" x14ac:dyDescent="0.35"/>
    <row r="72" ht="15.8" customHeight="1" x14ac:dyDescent="0.35"/>
    <row r="73" ht="15.8" customHeight="1" x14ac:dyDescent="0.35"/>
    <row r="74" ht="15.8" customHeight="1" x14ac:dyDescent="0.35"/>
    <row r="75" ht="15.8" customHeight="1" x14ac:dyDescent="0.35"/>
    <row r="76" ht="15.8" customHeight="1" x14ac:dyDescent="0.35"/>
    <row r="77" ht="15.8" customHeight="1" x14ac:dyDescent="0.35"/>
    <row r="78" ht="15.8" customHeight="1" x14ac:dyDescent="0.35"/>
    <row r="79" ht="15.8" customHeight="1" x14ac:dyDescent="0.35"/>
    <row r="80" ht="15.8" customHeight="1" x14ac:dyDescent="0.35"/>
    <row r="81" ht="15.8" customHeight="1" x14ac:dyDescent="0.35"/>
    <row r="82" ht="15.8" customHeight="1" x14ac:dyDescent="0.35"/>
    <row r="83" ht="15.8" customHeight="1" x14ac:dyDescent="0.35"/>
    <row r="84" ht="15.8" customHeight="1" x14ac:dyDescent="0.35"/>
    <row r="85" ht="15.8" customHeight="1" x14ac:dyDescent="0.35"/>
    <row r="86" ht="15.8" customHeight="1" x14ac:dyDescent="0.35"/>
    <row r="87" ht="15.8" customHeight="1" x14ac:dyDescent="0.35"/>
    <row r="88" ht="15.8" customHeight="1" x14ac:dyDescent="0.35"/>
    <row r="89" ht="15.8" customHeight="1" x14ac:dyDescent="0.35"/>
    <row r="90" ht="15.8" customHeight="1" x14ac:dyDescent="0.35"/>
    <row r="91" ht="15.8" customHeight="1" x14ac:dyDescent="0.35"/>
    <row r="92" ht="15.8" customHeight="1" x14ac:dyDescent="0.35"/>
    <row r="93" ht="15.8" customHeight="1" x14ac:dyDescent="0.35"/>
    <row r="94" ht="15.8" customHeight="1" x14ac:dyDescent="0.35"/>
    <row r="95" ht="15.8" customHeight="1" x14ac:dyDescent="0.35"/>
    <row r="96" ht="15.8" customHeight="1" x14ac:dyDescent="0.35"/>
    <row r="97" ht="15.8" customHeight="1" x14ac:dyDescent="0.35"/>
    <row r="98" ht="15.8" customHeight="1" x14ac:dyDescent="0.35"/>
    <row r="99" ht="15.8" customHeight="1" x14ac:dyDescent="0.35"/>
    <row r="100" ht="15.8" customHeight="1" x14ac:dyDescent="0.35"/>
    <row r="101" ht="15.8" customHeight="1" x14ac:dyDescent="0.35"/>
    <row r="102" ht="15.8" customHeight="1" x14ac:dyDescent="0.35"/>
    <row r="103" ht="15.8" customHeight="1" x14ac:dyDescent="0.35"/>
    <row r="104" ht="15.8" customHeight="1" x14ac:dyDescent="0.35"/>
    <row r="105" ht="15.8" customHeight="1" x14ac:dyDescent="0.35"/>
    <row r="106" ht="15.8" customHeight="1" x14ac:dyDescent="0.35"/>
    <row r="107" ht="15.8" customHeight="1" x14ac:dyDescent="0.35"/>
    <row r="108" ht="15.8" customHeight="1" x14ac:dyDescent="0.35"/>
    <row r="109" ht="15.8" customHeight="1" x14ac:dyDescent="0.35"/>
    <row r="110" ht="15.8" customHeight="1" x14ac:dyDescent="0.35"/>
    <row r="111" ht="15.8" customHeight="1" x14ac:dyDescent="0.35"/>
    <row r="112" ht="15.8" customHeight="1" x14ac:dyDescent="0.35"/>
    <row r="113" ht="15.8" customHeight="1" x14ac:dyDescent="0.35"/>
    <row r="114" ht="15.8" customHeight="1" x14ac:dyDescent="0.35"/>
    <row r="115" ht="15.8" customHeight="1" x14ac:dyDescent="0.35"/>
  </sheetData>
  <mergeCells count="14">
    <mergeCell ref="F2:F3"/>
    <mergeCell ref="A2:A3"/>
    <mergeCell ref="B2:B3"/>
    <mergeCell ref="C2:C3"/>
    <mergeCell ref="D2:D3"/>
    <mergeCell ref="E2:E3"/>
    <mergeCell ref="Q2:Q3"/>
    <mergeCell ref="J3:M3"/>
    <mergeCell ref="G2:G3"/>
    <mergeCell ref="H2:H3"/>
    <mergeCell ref="I2:I3"/>
    <mergeCell ref="N2:N3"/>
    <mergeCell ref="O2:O3"/>
    <mergeCell ref="P2:P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9037-5DAF-4A1B-956B-1B1B1CE4425C}">
  <dimension ref="A1:S56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8.875" style="1" customWidth="1"/>
    <col min="9" max="9" width="7.125" style="1" customWidth="1"/>
    <col min="10" max="17" width="7.75" style="1" customWidth="1"/>
    <col min="18" max="18" width="7.875" style="1" customWidth="1"/>
    <col min="19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3" t="s">
        <v>64</v>
      </c>
      <c r="B4" s="64" t="s">
        <v>65</v>
      </c>
      <c r="C4" s="147" t="s">
        <v>25</v>
      </c>
      <c r="D4" s="153" t="s">
        <v>66</v>
      </c>
      <c r="E4" s="147" t="s">
        <v>27</v>
      </c>
      <c r="F4" s="147"/>
      <c r="G4" s="147" t="s">
        <v>28</v>
      </c>
      <c r="H4" s="153" t="s">
        <v>63</v>
      </c>
      <c r="I4" s="28">
        <v>11</v>
      </c>
      <c r="J4" s="128">
        <v>102</v>
      </c>
      <c r="K4" s="30">
        <v>1530</v>
      </c>
      <c r="L4" s="30">
        <v>13537</v>
      </c>
      <c r="M4" s="29">
        <v>0</v>
      </c>
      <c r="N4" s="29">
        <v>0</v>
      </c>
      <c r="O4" s="114">
        <v>0.1134</v>
      </c>
      <c r="P4" s="119">
        <v>2.5099999999999998</v>
      </c>
      <c r="Q4" s="145"/>
      <c r="R4" s="145"/>
      <c r="S4" s="1" t="s">
        <v>578</v>
      </c>
    </row>
    <row r="5" spans="1:19" ht="24.65" customHeight="1" x14ac:dyDescent="0.35">
      <c r="A5" s="63" t="s">
        <v>67</v>
      </c>
      <c r="B5" s="64" t="s">
        <v>68</v>
      </c>
      <c r="C5" s="147" t="s">
        <v>25</v>
      </c>
      <c r="D5" s="153" t="s">
        <v>66</v>
      </c>
      <c r="E5" s="147" t="s">
        <v>27</v>
      </c>
      <c r="F5" s="147"/>
      <c r="G5" s="147" t="s">
        <v>28</v>
      </c>
      <c r="H5" s="153" t="s">
        <v>63</v>
      </c>
      <c r="I5" s="28">
        <v>8</v>
      </c>
      <c r="J5" s="128">
        <v>142</v>
      </c>
      <c r="K5" s="30">
        <v>2130</v>
      </c>
      <c r="L5" s="30">
        <v>6494</v>
      </c>
      <c r="M5" s="29">
        <v>0</v>
      </c>
      <c r="N5" s="29">
        <v>0</v>
      </c>
      <c r="O5" s="114">
        <v>0.1134</v>
      </c>
      <c r="P5" s="119">
        <v>2.5099999999999998</v>
      </c>
      <c r="Q5" s="145"/>
      <c r="R5" s="145"/>
      <c r="S5" s="1" t="s">
        <v>578</v>
      </c>
    </row>
    <row r="6" spans="1:19" ht="24.65" customHeight="1" x14ac:dyDescent="0.35">
      <c r="A6" s="63" t="s">
        <v>69</v>
      </c>
      <c r="B6" s="64" t="s">
        <v>70</v>
      </c>
      <c r="C6" s="147" t="s">
        <v>25</v>
      </c>
      <c r="D6" s="153" t="s">
        <v>66</v>
      </c>
      <c r="E6" s="147" t="s">
        <v>27</v>
      </c>
      <c r="F6" s="147"/>
      <c r="G6" s="147" t="s">
        <v>28</v>
      </c>
      <c r="H6" s="153" t="s">
        <v>63</v>
      </c>
      <c r="I6" s="28">
        <v>4</v>
      </c>
      <c r="J6" s="128">
        <v>45</v>
      </c>
      <c r="K6" s="29">
        <v>675</v>
      </c>
      <c r="L6" s="30">
        <v>3247</v>
      </c>
      <c r="M6" s="29">
        <v>0</v>
      </c>
      <c r="N6" s="29">
        <v>0</v>
      </c>
      <c r="O6" s="114">
        <v>0.1134</v>
      </c>
      <c r="P6" s="119">
        <v>2.5099999999999998</v>
      </c>
      <c r="Q6" s="145"/>
      <c r="R6" s="145"/>
      <c r="S6" s="1" t="s">
        <v>578</v>
      </c>
    </row>
    <row r="7" spans="1:19" ht="24.65" customHeight="1" x14ac:dyDescent="0.35">
      <c r="A7" s="60" t="s">
        <v>39</v>
      </c>
      <c r="B7" s="61" t="s">
        <v>40</v>
      </c>
      <c r="C7" s="62" t="s">
        <v>41</v>
      </c>
      <c r="D7" s="61" t="s">
        <v>42</v>
      </c>
      <c r="E7" s="62" t="s">
        <v>10</v>
      </c>
      <c r="F7" s="62"/>
      <c r="G7" s="62" t="s">
        <v>28</v>
      </c>
      <c r="H7" s="61" t="s">
        <v>33</v>
      </c>
      <c r="I7" s="54">
        <v>5</v>
      </c>
      <c r="J7" s="126">
        <v>30</v>
      </c>
      <c r="K7" s="56">
        <v>450</v>
      </c>
      <c r="L7" s="55">
        <v>3087</v>
      </c>
      <c r="M7" s="56">
        <v>156</v>
      </c>
      <c r="N7" s="56">
        <v>493</v>
      </c>
      <c r="O7" s="112">
        <v>0.1779</v>
      </c>
      <c r="P7" s="117">
        <v>3.89</v>
      </c>
      <c r="Q7" s="53"/>
      <c r="R7" s="53"/>
      <c r="S7" s="1" t="s">
        <v>578</v>
      </c>
    </row>
    <row r="8" spans="1:19" ht="24.65" customHeight="1" x14ac:dyDescent="0.35">
      <c r="A8" s="60" t="s">
        <v>267</v>
      </c>
      <c r="B8" s="61" t="s">
        <v>268</v>
      </c>
      <c r="C8" s="62" t="s">
        <v>269</v>
      </c>
      <c r="D8" s="61" t="s">
        <v>270</v>
      </c>
      <c r="E8" s="62" t="s">
        <v>27</v>
      </c>
      <c r="F8" s="62" t="s">
        <v>739</v>
      </c>
      <c r="G8" s="62" t="s">
        <v>28</v>
      </c>
      <c r="H8" s="61" t="s">
        <v>561</v>
      </c>
      <c r="I8" s="54">
        <v>13</v>
      </c>
      <c r="J8" s="126">
        <v>90</v>
      </c>
      <c r="K8" s="56">
        <v>1350</v>
      </c>
      <c r="L8" s="55">
        <v>616</v>
      </c>
      <c r="M8" s="56">
        <v>0</v>
      </c>
      <c r="N8" s="56">
        <v>0</v>
      </c>
      <c r="O8" s="112">
        <v>-3.2599999999999997E-2</v>
      </c>
      <c r="P8" s="117">
        <v>0.21</v>
      </c>
      <c r="Q8" s="53"/>
      <c r="R8" s="53"/>
      <c r="S8" s="1" t="s">
        <v>578</v>
      </c>
    </row>
    <row r="9" spans="1:19" ht="24.65" customHeight="1" x14ac:dyDescent="0.35">
      <c r="A9" s="44" t="s">
        <v>23</v>
      </c>
      <c r="B9" s="45" t="s">
        <v>24</v>
      </c>
      <c r="C9" s="46" t="s">
        <v>25</v>
      </c>
      <c r="D9" s="45" t="s">
        <v>26</v>
      </c>
      <c r="E9" s="46" t="s">
        <v>27</v>
      </c>
      <c r="F9" s="46"/>
      <c r="G9" s="46" t="s">
        <v>28</v>
      </c>
      <c r="H9" s="45" t="s">
        <v>33</v>
      </c>
      <c r="I9" s="32">
        <v>17</v>
      </c>
      <c r="J9" s="127">
        <v>68</v>
      </c>
      <c r="K9" s="34">
        <v>825</v>
      </c>
      <c r="L9" s="35">
        <v>11134</v>
      </c>
      <c r="M9" s="34">
        <v>0</v>
      </c>
      <c r="N9" s="34">
        <v>0</v>
      </c>
      <c r="O9" s="113">
        <v>0.28699999999999998</v>
      </c>
      <c r="P9" s="118">
        <v>6.32</v>
      </c>
      <c r="Q9" s="53"/>
      <c r="R9" s="53"/>
      <c r="S9" s="1" t="s">
        <v>578</v>
      </c>
    </row>
    <row r="10" spans="1:19" ht="24.65" customHeight="1" x14ac:dyDescent="0.35">
      <c r="A10" s="44" t="s">
        <v>298</v>
      </c>
      <c r="B10" s="45" t="s">
        <v>299</v>
      </c>
      <c r="C10" s="46" t="s">
        <v>300</v>
      </c>
      <c r="D10" s="45" t="s">
        <v>26</v>
      </c>
      <c r="E10" s="46" t="s">
        <v>10</v>
      </c>
      <c r="F10" s="46"/>
      <c r="G10" s="46" t="s">
        <v>28</v>
      </c>
      <c r="H10" s="45" t="s">
        <v>33</v>
      </c>
      <c r="I10" s="32">
        <v>5</v>
      </c>
      <c r="J10" s="127">
        <v>25</v>
      </c>
      <c r="K10" s="34"/>
      <c r="L10" s="34"/>
      <c r="M10" s="34"/>
      <c r="N10" s="34"/>
      <c r="O10" s="113"/>
      <c r="P10" s="121">
        <v>1.59</v>
      </c>
      <c r="Q10" s="53"/>
      <c r="R10" s="53"/>
      <c r="S10" s="1" t="s">
        <v>578</v>
      </c>
    </row>
    <row r="11" spans="1:19" ht="25" customHeight="1" x14ac:dyDescent="0.35">
      <c r="A11" s="47"/>
      <c r="B11" s="133" t="s">
        <v>615</v>
      </c>
      <c r="C11" s="49" t="s">
        <v>724</v>
      </c>
      <c r="D11" s="48" t="s">
        <v>725</v>
      </c>
      <c r="E11" s="49" t="s">
        <v>27</v>
      </c>
      <c r="F11" s="49"/>
      <c r="G11" s="49" t="s">
        <v>28</v>
      </c>
      <c r="H11" s="48" t="s">
        <v>616</v>
      </c>
      <c r="I11" s="33">
        <v>11</v>
      </c>
      <c r="J11" s="130">
        <v>120.14400000000001</v>
      </c>
      <c r="K11" s="37">
        <v>1.53</v>
      </c>
      <c r="L11" s="37"/>
      <c r="M11" s="37"/>
      <c r="N11" s="37"/>
      <c r="O11" s="115">
        <v>0.1134</v>
      </c>
      <c r="P11" s="123">
        <v>2.5099999999999998</v>
      </c>
      <c r="Q11" s="53"/>
      <c r="R11" s="53">
        <v>13.537000000000001</v>
      </c>
      <c r="S11" s="1" t="s">
        <v>723</v>
      </c>
    </row>
    <row r="12" spans="1:19" ht="25" customHeight="1" x14ac:dyDescent="0.35">
      <c r="A12" s="47"/>
      <c r="B12" s="133" t="s">
        <v>617</v>
      </c>
      <c r="C12" s="49" t="s">
        <v>25</v>
      </c>
      <c r="D12" s="48" t="s">
        <v>726</v>
      </c>
      <c r="E12" s="49" t="s">
        <v>27</v>
      </c>
      <c r="F12" s="49"/>
      <c r="G12" s="49" t="s">
        <v>28</v>
      </c>
      <c r="H12" s="48" t="s">
        <v>618</v>
      </c>
      <c r="I12" s="33">
        <v>8</v>
      </c>
      <c r="J12" s="130">
        <v>142</v>
      </c>
      <c r="K12" s="37">
        <v>2.13</v>
      </c>
      <c r="L12" s="37"/>
      <c r="M12" s="37"/>
      <c r="N12" s="37"/>
      <c r="O12" s="115">
        <v>0.1134</v>
      </c>
      <c r="P12" s="123">
        <v>2.5099999999999998</v>
      </c>
      <c r="Q12" s="53"/>
      <c r="R12" s="53">
        <v>6.4939999999999998</v>
      </c>
      <c r="S12" s="1" t="s">
        <v>723</v>
      </c>
    </row>
    <row r="13" spans="1:19" ht="25" customHeight="1" x14ac:dyDescent="0.35">
      <c r="A13" s="47"/>
      <c r="B13" s="133" t="s">
        <v>619</v>
      </c>
      <c r="C13" s="49" t="s">
        <v>724</v>
      </c>
      <c r="D13" s="48" t="s">
        <v>727</v>
      </c>
      <c r="E13" s="49" t="s">
        <v>27</v>
      </c>
      <c r="F13" s="49"/>
      <c r="G13" s="49" t="s">
        <v>28</v>
      </c>
      <c r="H13" s="48" t="s">
        <v>616</v>
      </c>
      <c r="I13" s="33">
        <v>4.5199999999999996</v>
      </c>
      <c r="J13" s="130">
        <v>42</v>
      </c>
      <c r="K13" s="124">
        <v>0.67500000000000004</v>
      </c>
      <c r="L13" s="37"/>
      <c r="M13" s="37"/>
      <c r="N13" s="37"/>
      <c r="O13" s="115">
        <v>0.1134</v>
      </c>
      <c r="P13" s="123">
        <v>2.5099999999999998</v>
      </c>
      <c r="Q13" s="53"/>
      <c r="R13" s="53">
        <v>3.2469999999999999</v>
      </c>
      <c r="S13" s="1" t="s">
        <v>723</v>
      </c>
    </row>
    <row r="14" spans="1:19" ht="25" customHeight="1" x14ac:dyDescent="0.35">
      <c r="A14" s="47"/>
      <c r="B14" s="48" t="s">
        <v>621</v>
      </c>
      <c r="C14" s="49" t="s">
        <v>620</v>
      </c>
      <c r="D14" s="48"/>
      <c r="E14" s="49" t="s">
        <v>27</v>
      </c>
      <c r="F14" s="49"/>
      <c r="G14" s="49" t="s">
        <v>28</v>
      </c>
      <c r="H14" s="48" t="s">
        <v>622</v>
      </c>
      <c r="I14" s="33">
        <v>7.6</v>
      </c>
      <c r="J14" s="130">
        <v>57.784999999999997</v>
      </c>
      <c r="K14" s="37"/>
      <c r="L14" s="37"/>
      <c r="M14" s="37"/>
      <c r="N14" s="37"/>
      <c r="O14" s="115"/>
      <c r="P14" s="123"/>
      <c r="Q14" s="53"/>
      <c r="R14" s="53"/>
      <c r="S14" s="1" t="s">
        <v>723</v>
      </c>
    </row>
    <row r="15" spans="1:19" ht="25" customHeight="1" x14ac:dyDescent="0.35">
      <c r="A15" s="47"/>
      <c r="B15" s="48" t="s">
        <v>624</v>
      </c>
      <c r="C15" s="49" t="s">
        <v>623</v>
      </c>
      <c r="D15" s="48"/>
      <c r="E15" s="49" t="s">
        <v>27</v>
      </c>
      <c r="F15" s="49"/>
      <c r="G15" s="49" t="s">
        <v>28</v>
      </c>
      <c r="H15" s="48" t="s">
        <v>625</v>
      </c>
      <c r="I15" s="33"/>
      <c r="J15" s="130">
        <v>45</v>
      </c>
      <c r="K15" s="37"/>
      <c r="L15" s="37"/>
      <c r="M15" s="37"/>
      <c r="N15" s="37"/>
      <c r="O15" s="115"/>
      <c r="P15" s="123"/>
      <c r="Q15" s="53"/>
      <c r="R15" s="53"/>
      <c r="S15" s="1" t="s">
        <v>723</v>
      </c>
    </row>
    <row r="16" spans="1:19" ht="25" customHeight="1" x14ac:dyDescent="0.35">
      <c r="A16" s="47"/>
      <c r="B16" s="133" t="s">
        <v>626</v>
      </c>
      <c r="C16" s="49" t="s">
        <v>728</v>
      </c>
      <c r="D16" s="48" t="s">
        <v>729</v>
      </c>
      <c r="E16" s="49" t="s">
        <v>10</v>
      </c>
      <c r="F16" s="49"/>
      <c r="G16" s="49" t="s">
        <v>28</v>
      </c>
      <c r="H16" s="48" t="s">
        <v>627</v>
      </c>
      <c r="I16" s="33"/>
      <c r="J16" s="130">
        <v>21.17</v>
      </c>
      <c r="K16" s="37"/>
      <c r="L16" s="37"/>
      <c r="M16" s="37"/>
      <c r="N16" s="37"/>
      <c r="O16" s="115"/>
      <c r="P16" s="123"/>
      <c r="Q16" s="53"/>
      <c r="R16" s="53"/>
      <c r="S16" s="1" t="s">
        <v>723</v>
      </c>
    </row>
    <row r="17" spans="1:19" ht="25" customHeight="1" x14ac:dyDescent="0.35">
      <c r="A17" s="47"/>
      <c r="B17" s="133" t="s">
        <v>730</v>
      </c>
      <c r="C17" s="49"/>
      <c r="D17" s="48"/>
      <c r="E17" s="49" t="s">
        <v>10</v>
      </c>
      <c r="F17" s="49"/>
      <c r="G17" s="49" t="s">
        <v>28</v>
      </c>
      <c r="H17" s="48" t="s">
        <v>627</v>
      </c>
      <c r="I17" s="33">
        <v>6.04</v>
      </c>
      <c r="J17" s="130">
        <v>19.95</v>
      </c>
      <c r="K17" s="37"/>
      <c r="L17" s="37"/>
      <c r="M17" s="37"/>
      <c r="N17" s="37"/>
      <c r="O17" s="115"/>
      <c r="P17" s="123"/>
      <c r="Q17" s="53"/>
      <c r="R17" s="53"/>
      <c r="S17" s="1" t="s">
        <v>723</v>
      </c>
    </row>
    <row r="18" spans="1:19" ht="25" customHeight="1" x14ac:dyDescent="0.35">
      <c r="A18" s="47"/>
      <c r="B18" s="133" t="s">
        <v>731</v>
      </c>
      <c r="C18" s="49" t="s">
        <v>623</v>
      </c>
      <c r="D18" s="48" t="s">
        <v>732</v>
      </c>
      <c r="E18" s="49" t="s">
        <v>27</v>
      </c>
      <c r="F18" s="49"/>
      <c r="G18" s="49" t="s">
        <v>28</v>
      </c>
      <c r="H18" s="48" t="s">
        <v>616</v>
      </c>
      <c r="I18" s="33"/>
      <c r="J18" s="130">
        <v>30.25</v>
      </c>
      <c r="K18" s="37"/>
      <c r="L18" s="37"/>
      <c r="M18" s="37"/>
      <c r="N18" s="37"/>
      <c r="O18" s="115"/>
      <c r="P18" s="123"/>
      <c r="Q18" s="53"/>
      <c r="R18" s="53"/>
      <c r="S18" s="1" t="s">
        <v>723</v>
      </c>
    </row>
    <row r="19" spans="1:19" ht="25" customHeight="1" x14ac:dyDescent="0.35">
      <c r="A19" s="47"/>
      <c r="B19" s="133" t="s">
        <v>628</v>
      </c>
      <c r="C19" s="49" t="s">
        <v>620</v>
      </c>
      <c r="D19" s="48"/>
      <c r="E19" s="49" t="s">
        <v>27</v>
      </c>
      <c r="F19" s="49"/>
      <c r="G19" s="49" t="s">
        <v>28</v>
      </c>
      <c r="H19" s="48" t="s">
        <v>629</v>
      </c>
      <c r="I19" s="33"/>
      <c r="J19" s="130">
        <v>31</v>
      </c>
      <c r="K19" s="37"/>
      <c r="L19" s="37"/>
      <c r="M19" s="37"/>
      <c r="N19" s="37"/>
      <c r="O19" s="115"/>
      <c r="P19" s="123"/>
      <c r="Q19" s="53"/>
      <c r="R19" s="53"/>
      <c r="S19" s="1" t="s">
        <v>723</v>
      </c>
    </row>
    <row r="20" spans="1:19" ht="25" customHeight="1" x14ac:dyDescent="0.35">
      <c r="A20" s="47"/>
      <c r="B20" s="133" t="s">
        <v>637</v>
      </c>
      <c r="C20" s="49"/>
      <c r="D20" s="48" t="s">
        <v>636</v>
      </c>
      <c r="E20" s="49" t="s">
        <v>27</v>
      </c>
      <c r="F20" s="49"/>
      <c r="G20" s="49" t="s">
        <v>28</v>
      </c>
      <c r="H20" s="48" t="s">
        <v>638</v>
      </c>
      <c r="I20" s="33"/>
      <c r="J20" s="130">
        <v>5.4</v>
      </c>
      <c r="K20" s="37"/>
      <c r="L20" s="37"/>
      <c r="M20" s="37"/>
      <c r="N20" s="37"/>
      <c r="O20" s="115"/>
      <c r="P20" s="123"/>
      <c r="Q20" s="53"/>
      <c r="R20" s="53"/>
      <c r="S20" s="1" t="s">
        <v>723</v>
      </c>
    </row>
    <row r="22" spans="1:19" s="92" customFormat="1" ht="25.85" customHeight="1" x14ac:dyDescent="0.3">
      <c r="A22" s="95" t="s">
        <v>542</v>
      </c>
      <c r="B22" s="93"/>
      <c r="C22" s="90"/>
      <c r="D22" s="90"/>
      <c r="E22" s="90"/>
      <c r="F22" s="90"/>
      <c r="G22" s="90"/>
      <c r="H22" s="90"/>
      <c r="I22" s="94">
        <f>+SUM(I4:I20)</f>
        <v>100.16</v>
      </c>
      <c r="J22" s="94">
        <f>+SUM(J4:J20)</f>
        <v>1016.699</v>
      </c>
      <c r="K22" s="95" t="s">
        <v>540</v>
      </c>
      <c r="L22" s="91"/>
      <c r="M22" s="91"/>
      <c r="N22" s="91"/>
      <c r="O22" s="91"/>
      <c r="P22" s="91"/>
      <c r="Q22" s="91"/>
      <c r="R22" s="91"/>
    </row>
    <row r="24" spans="1:19" x14ac:dyDescent="0.35">
      <c r="A24" s="101"/>
    </row>
    <row r="25" spans="1:19" x14ac:dyDescent="0.35">
      <c r="B25" s="101"/>
      <c r="C25" s="101"/>
      <c r="D25" s="101"/>
      <c r="E25" s="101"/>
      <c r="F25" s="101"/>
      <c r="G25" s="101"/>
      <c r="H25" s="101"/>
      <c r="I25" s="101"/>
      <c r="J25" s="101"/>
      <c r="L25" s="101"/>
      <c r="M25" s="101"/>
      <c r="N25" s="101"/>
      <c r="O25" s="101"/>
      <c r="P25" s="101"/>
      <c r="Q25" s="101"/>
      <c r="R25" s="101"/>
    </row>
    <row r="26" spans="1:19" x14ac:dyDescent="0.35">
      <c r="B26" s="101"/>
      <c r="C26" s="101"/>
      <c r="D26" s="101"/>
      <c r="E26" s="101"/>
      <c r="F26" s="101"/>
      <c r="G26" s="101"/>
      <c r="H26" s="101"/>
      <c r="I26" s="101"/>
      <c r="J26" s="101"/>
      <c r="L26" s="101"/>
      <c r="M26" s="101"/>
      <c r="N26" s="101"/>
      <c r="O26" s="101"/>
      <c r="P26" s="101"/>
      <c r="Q26" s="101"/>
      <c r="R26" s="101"/>
    </row>
    <row r="27" spans="1:19" x14ac:dyDescent="0.35">
      <c r="B27" s="101"/>
      <c r="C27" s="101"/>
      <c r="D27" s="101"/>
      <c r="E27" s="101"/>
      <c r="F27" s="101"/>
      <c r="G27" s="101"/>
      <c r="H27" s="101"/>
      <c r="I27" s="101"/>
      <c r="J27" s="101"/>
      <c r="L27" s="101"/>
      <c r="M27" s="101"/>
      <c r="N27" s="101"/>
      <c r="O27" s="101"/>
      <c r="P27" s="101"/>
      <c r="Q27" s="101"/>
      <c r="R27" s="101"/>
    </row>
    <row r="28" spans="1:19" x14ac:dyDescent="0.35">
      <c r="B28" s="101"/>
      <c r="C28" s="101"/>
      <c r="D28" s="101"/>
      <c r="E28" s="101"/>
      <c r="F28" s="101"/>
      <c r="G28" s="101"/>
      <c r="H28" s="101"/>
      <c r="I28" s="101"/>
      <c r="J28" s="101"/>
      <c r="L28" s="101"/>
      <c r="M28" s="101"/>
      <c r="N28" s="101"/>
      <c r="O28" s="101"/>
      <c r="P28" s="101"/>
      <c r="Q28" s="101"/>
      <c r="R28" s="101"/>
    </row>
    <row r="29" spans="1:19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L29" s="101"/>
      <c r="M29" s="101"/>
      <c r="N29" s="101"/>
      <c r="O29" s="101"/>
      <c r="P29" s="101"/>
      <c r="Q29" s="101"/>
      <c r="R29" s="101"/>
    </row>
    <row r="30" spans="1:19" x14ac:dyDescent="0.35">
      <c r="B30" s="101"/>
      <c r="C30" s="101"/>
      <c r="D30" s="101"/>
      <c r="E30" s="101"/>
      <c r="F30" s="101"/>
      <c r="G30" s="101"/>
      <c r="H30" s="101"/>
      <c r="I30" s="101"/>
      <c r="J30" s="101"/>
      <c r="L30" s="101"/>
      <c r="M30" s="101"/>
      <c r="N30" s="101"/>
      <c r="O30" s="101"/>
      <c r="P30" s="101"/>
      <c r="Q30" s="101"/>
      <c r="R30" s="101"/>
    </row>
    <row r="31" spans="1:19" x14ac:dyDescent="0.35">
      <c r="B31" s="101"/>
      <c r="C31" s="101"/>
      <c r="D31" s="101"/>
      <c r="E31" s="101"/>
      <c r="F31" s="101"/>
      <c r="G31" s="101"/>
      <c r="H31" s="101"/>
      <c r="I31" s="101"/>
      <c r="J31" s="101"/>
      <c r="L31" s="101"/>
      <c r="M31" s="101"/>
      <c r="N31" s="101"/>
      <c r="O31" s="101"/>
      <c r="P31" s="101"/>
      <c r="Q31" s="101"/>
      <c r="R31" s="101"/>
    </row>
    <row r="32" spans="1:19" x14ac:dyDescent="0.35">
      <c r="B32" s="101"/>
      <c r="C32" s="101"/>
      <c r="D32" s="101"/>
      <c r="E32" s="101"/>
      <c r="F32" s="101"/>
      <c r="G32" s="101"/>
      <c r="H32" s="101"/>
      <c r="I32" s="101"/>
      <c r="J32" s="101"/>
      <c r="L32" s="101"/>
      <c r="M32" s="101"/>
      <c r="N32" s="101"/>
      <c r="O32" s="101"/>
      <c r="P32" s="101"/>
      <c r="Q32" s="101"/>
      <c r="R32" s="101"/>
    </row>
    <row r="33" spans="2:18" x14ac:dyDescent="0.35">
      <c r="B33" s="101"/>
      <c r="C33" s="101"/>
      <c r="D33" s="101"/>
      <c r="E33" s="101"/>
      <c r="F33" s="101"/>
      <c r="G33" s="101"/>
      <c r="H33" s="101"/>
      <c r="I33" s="101"/>
      <c r="J33" s="101"/>
      <c r="L33" s="101"/>
      <c r="M33" s="101"/>
      <c r="N33" s="101"/>
      <c r="O33" s="101"/>
      <c r="P33" s="101"/>
      <c r="Q33" s="101"/>
      <c r="R33" s="101"/>
    </row>
    <row r="34" spans="2:18" x14ac:dyDescent="0.35">
      <c r="B34" s="101"/>
      <c r="C34" s="101"/>
      <c r="D34" s="101"/>
      <c r="E34" s="101"/>
      <c r="F34" s="101"/>
      <c r="G34" s="101"/>
      <c r="H34" s="101"/>
      <c r="I34" s="101"/>
      <c r="J34" s="101"/>
      <c r="L34" s="101"/>
      <c r="M34" s="101"/>
      <c r="N34" s="101"/>
      <c r="O34" s="101"/>
      <c r="P34" s="101"/>
      <c r="Q34" s="101"/>
      <c r="R34" s="101"/>
    </row>
    <row r="35" spans="2:18" x14ac:dyDescent="0.35">
      <c r="B35" s="101"/>
      <c r="C35" s="101"/>
      <c r="D35" s="101"/>
      <c r="E35" s="101"/>
      <c r="F35" s="101"/>
      <c r="G35" s="101"/>
      <c r="H35" s="101"/>
      <c r="I35" s="101"/>
      <c r="J35" s="101"/>
      <c r="L35" s="101"/>
      <c r="M35" s="101"/>
      <c r="N35" s="101"/>
      <c r="O35" s="101"/>
      <c r="P35" s="101"/>
      <c r="Q35" s="101"/>
      <c r="R35" s="101"/>
    </row>
    <row r="36" spans="2:18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L36" s="101"/>
      <c r="M36" s="101"/>
      <c r="N36" s="101"/>
      <c r="O36" s="101"/>
      <c r="P36" s="101"/>
      <c r="Q36" s="101"/>
      <c r="R36" s="101"/>
    </row>
    <row r="37" spans="2:18" x14ac:dyDescent="0.35">
      <c r="B37" s="101"/>
      <c r="C37" s="101"/>
      <c r="D37" s="101"/>
      <c r="E37" s="101"/>
      <c r="F37" s="101"/>
      <c r="G37" s="101"/>
      <c r="H37" s="101"/>
      <c r="I37" s="101"/>
      <c r="J37" s="101"/>
      <c r="L37" s="101"/>
      <c r="M37" s="101"/>
      <c r="N37" s="101"/>
      <c r="O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O38" s="101"/>
      <c r="P38" s="101"/>
      <c r="Q38" s="101"/>
    </row>
    <row r="39" spans="2:18" x14ac:dyDescent="0.35">
      <c r="B39" s="101"/>
      <c r="E39" s="101"/>
      <c r="F39" s="101"/>
      <c r="G39" s="101"/>
      <c r="H39" s="101"/>
      <c r="I39" s="101"/>
      <c r="O39" s="101"/>
      <c r="P39" s="101"/>
      <c r="Q39" s="101"/>
    </row>
    <row r="40" spans="2:18" x14ac:dyDescent="0.35">
      <c r="B40" s="101"/>
      <c r="E40" s="101"/>
      <c r="F40" s="101"/>
      <c r="G40" s="101"/>
      <c r="H40" s="101"/>
      <c r="I40" s="101"/>
      <c r="O40" s="101"/>
      <c r="P40" s="101"/>
      <c r="Q40" s="101"/>
    </row>
    <row r="41" spans="2:18" x14ac:dyDescent="0.35">
      <c r="B41" s="101"/>
      <c r="E41" s="101"/>
      <c r="F41" s="101"/>
      <c r="G41" s="101"/>
      <c r="H41" s="101"/>
      <c r="I41" s="101"/>
      <c r="O41" s="101"/>
      <c r="P41" s="101"/>
      <c r="Q41" s="101"/>
    </row>
    <row r="42" spans="2:18" x14ac:dyDescent="0.35">
      <c r="B42" s="101"/>
      <c r="E42" s="101"/>
      <c r="F42" s="101"/>
      <c r="G42" s="101"/>
      <c r="H42" s="101"/>
      <c r="I42" s="101"/>
      <c r="O42" s="101"/>
      <c r="P42" s="101"/>
      <c r="Q42" s="101"/>
    </row>
    <row r="43" spans="2:18" x14ac:dyDescent="0.35">
      <c r="B43" s="101"/>
      <c r="E43" s="101"/>
      <c r="F43" s="101"/>
      <c r="G43" s="101"/>
      <c r="H43" s="101"/>
      <c r="I43" s="101"/>
      <c r="O43" s="101"/>
      <c r="P43" s="101"/>
      <c r="Q43" s="101"/>
    </row>
    <row r="44" spans="2:18" x14ac:dyDescent="0.35">
      <c r="B44" s="101"/>
      <c r="E44" s="101"/>
      <c r="F44" s="101"/>
      <c r="G44" s="101"/>
      <c r="H44" s="101"/>
      <c r="I44" s="101"/>
      <c r="O44" s="101"/>
      <c r="P44" s="101"/>
      <c r="Q44" s="101"/>
    </row>
    <row r="45" spans="2:18" x14ac:dyDescent="0.35">
      <c r="B45" s="101"/>
      <c r="E45" s="101"/>
      <c r="F45" s="101"/>
      <c r="G45" s="101"/>
      <c r="H45" s="101"/>
      <c r="I45" s="101"/>
      <c r="O45" s="101"/>
      <c r="P45" s="101"/>
      <c r="Q45" s="101"/>
    </row>
    <row r="46" spans="2:18" x14ac:dyDescent="0.35">
      <c r="B46" s="101"/>
      <c r="E46" s="101"/>
      <c r="F46" s="101"/>
      <c r="G46" s="101"/>
      <c r="H46" s="101"/>
      <c r="I46" s="101"/>
      <c r="O46" s="101"/>
      <c r="P46" s="101"/>
      <c r="Q46" s="101"/>
    </row>
    <row r="47" spans="2:18" x14ac:dyDescent="0.35">
      <c r="B47" s="101"/>
      <c r="E47" s="101"/>
      <c r="F47" s="101"/>
      <c r="G47" s="101"/>
      <c r="H47" s="101"/>
      <c r="I47" s="101"/>
      <c r="O47" s="101"/>
      <c r="P47" s="101"/>
      <c r="Q47" s="101"/>
    </row>
    <row r="48" spans="2:18" x14ac:dyDescent="0.35">
      <c r="B48" s="101"/>
      <c r="E48" s="101"/>
      <c r="F48" s="101"/>
      <c r="G48" s="101"/>
      <c r="H48" s="101"/>
      <c r="I48" s="101"/>
      <c r="O48" s="101"/>
      <c r="P48" s="101"/>
      <c r="Q48" s="101"/>
    </row>
    <row r="49" spans="2:17" x14ac:dyDescent="0.35">
      <c r="B49" s="101"/>
      <c r="E49" s="101"/>
      <c r="F49" s="101"/>
      <c r="G49" s="101"/>
      <c r="H49" s="101"/>
      <c r="I49" s="101"/>
      <c r="O49" s="101"/>
      <c r="P49" s="101"/>
      <c r="Q49" s="101"/>
    </row>
    <row r="50" spans="2:17" x14ac:dyDescent="0.35">
      <c r="B50" s="101"/>
      <c r="E50" s="101"/>
      <c r="F50" s="101"/>
      <c r="G50" s="101"/>
      <c r="H50" s="101"/>
      <c r="I50" s="101"/>
      <c r="O50" s="101"/>
      <c r="P50" s="101"/>
      <c r="Q50" s="101"/>
    </row>
    <row r="51" spans="2:17" x14ac:dyDescent="0.35">
      <c r="B51" s="101"/>
      <c r="E51" s="101"/>
      <c r="F51" s="101"/>
      <c r="G51" s="101"/>
      <c r="H51" s="101"/>
      <c r="I51" s="101"/>
      <c r="O51" s="101"/>
      <c r="P51" s="101"/>
      <c r="Q51" s="101"/>
    </row>
    <row r="52" spans="2:17" x14ac:dyDescent="0.35">
      <c r="B52" s="101"/>
      <c r="E52" s="101"/>
      <c r="F52" s="101"/>
      <c r="G52" s="101"/>
      <c r="H52" s="101"/>
      <c r="I52" s="101"/>
      <c r="O52" s="101"/>
      <c r="P52" s="101"/>
      <c r="Q52" s="101"/>
    </row>
    <row r="53" spans="2:17" x14ac:dyDescent="0.35">
      <c r="B53" s="101"/>
      <c r="E53" s="101"/>
      <c r="F53" s="101"/>
      <c r="G53" s="101"/>
      <c r="H53" s="101"/>
      <c r="I53" s="101"/>
      <c r="O53" s="101"/>
      <c r="P53" s="101"/>
      <c r="Q53" s="101"/>
    </row>
    <row r="54" spans="2:17" x14ac:dyDescent="0.35">
      <c r="B54" s="101"/>
      <c r="E54" s="101"/>
      <c r="F54" s="101"/>
      <c r="G54" s="101"/>
      <c r="H54" s="101"/>
      <c r="I54" s="101"/>
      <c r="O54" s="101"/>
      <c r="P54" s="101"/>
      <c r="Q54" s="101"/>
    </row>
    <row r="55" spans="2:17" x14ac:dyDescent="0.35">
      <c r="B55" s="101"/>
      <c r="E55" s="101"/>
      <c r="F55" s="101"/>
      <c r="G55" s="101"/>
      <c r="H55" s="101"/>
      <c r="I55" s="101"/>
      <c r="O55" s="101"/>
      <c r="P55" s="101"/>
      <c r="Q55" s="101"/>
    </row>
    <row r="56" spans="2:17" x14ac:dyDescent="0.35">
      <c r="B56" s="101"/>
      <c r="E56" s="101"/>
      <c r="F56" s="101"/>
      <c r="G56" s="101"/>
      <c r="H56" s="101"/>
      <c r="I56" s="101"/>
      <c r="O56" s="101"/>
      <c r="P56" s="101"/>
      <c r="Q56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2592-4CEC-4509-A306-232D1431D937}">
  <dimension ref="A1:R39"/>
  <sheetViews>
    <sheetView zoomScaleNormal="100" workbookViewId="0">
      <pane ySplit="3" topLeftCell="A4" activePane="bottomLeft" state="frozen"/>
      <selection pane="bottomLeft" activeCell="G10" sqref="G10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76" t="s">
        <v>455</v>
      </c>
      <c r="B4" s="77" t="s">
        <v>456</v>
      </c>
      <c r="C4" s="82" t="s">
        <v>457</v>
      </c>
      <c r="D4" s="77" t="s">
        <v>458</v>
      </c>
      <c r="E4" s="82" t="s">
        <v>27</v>
      </c>
      <c r="F4" s="82" t="s">
        <v>551</v>
      </c>
      <c r="G4" s="77" t="s">
        <v>33</v>
      </c>
      <c r="H4" s="109">
        <v>23</v>
      </c>
      <c r="I4" s="109">
        <v>151</v>
      </c>
      <c r="J4" s="9">
        <v>2265</v>
      </c>
      <c r="K4" s="10">
        <v>1024</v>
      </c>
      <c r="L4" s="9">
        <v>48</v>
      </c>
      <c r="M4" s="9">
        <v>184</v>
      </c>
      <c r="N4" s="11">
        <v>-2.81E-2</v>
      </c>
      <c r="O4" s="12">
        <v>0.26</v>
      </c>
      <c r="P4" s="7"/>
      <c r="Q4" s="7"/>
      <c r="R4" s="1" t="s">
        <v>588</v>
      </c>
    </row>
    <row r="5" spans="1:18" ht="24.65" customHeight="1" thickBot="1" x14ac:dyDescent="0.4">
      <c r="A5" s="42" t="s">
        <v>459</v>
      </c>
      <c r="B5" s="43" t="s">
        <v>460</v>
      </c>
      <c r="C5" s="151" t="s">
        <v>461</v>
      </c>
      <c r="D5" s="166" t="s">
        <v>462</v>
      </c>
      <c r="E5" s="151" t="s">
        <v>27</v>
      </c>
      <c r="F5" s="151" t="s">
        <v>551</v>
      </c>
      <c r="G5" s="166" t="s">
        <v>33</v>
      </c>
      <c r="H5" s="110">
        <v>15</v>
      </c>
      <c r="I5" s="110">
        <v>100</v>
      </c>
      <c r="J5" s="38">
        <v>1500</v>
      </c>
      <c r="K5" s="38">
        <v>1287</v>
      </c>
      <c r="L5" s="39">
        <v>65</v>
      </c>
      <c r="M5" s="39">
        <v>206</v>
      </c>
      <c r="N5" s="40">
        <v>-7.4999999999999997E-3</v>
      </c>
      <c r="O5" s="41">
        <v>0.49</v>
      </c>
      <c r="P5" s="75"/>
      <c r="Q5" s="75"/>
      <c r="R5" s="1" t="s">
        <v>588</v>
      </c>
    </row>
    <row r="6" spans="1:18" ht="24.65" customHeight="1" thickBot="1" x14ac:dyDescent="0.4">
      <c r="A6" s="42" t="s">
        <v>463</v>
      </c>
      <c r="B6" s="43" t="s">
        <v>464</v>
      </c>
      <c r="C6" s="151" t="s">
        <v>461</v>
      </c>
      <c r="D6" s="166" t="s">
        <v>462</v>
      </c>
      <c r="E6" s="151" t="s">
        <v>27</v>
      </c>
      <c r="F6" s="151" t="s">
        <v>551</v>
      </c>
      <c r="G6" s="166" t="s">
        <v>33</v>
      </c>
      <c r="H6" s="110">
        <v>9</v>
      </c>
      <c r="I6" s="110">
        <v>60</v>
      </c>
      <c r="J6" s="39">
        <v>900</v>
      </c>
      <c r="K6" s="39">
        <v>772</v>
      </c>
      <c r="L6" s="39">
        <v>39</v>
      </c>
      <c r="M6" s="39">
        <v>124</v>
      </c>
      <c r="N6" s="40">
        <v>-7.4999999999999997E-3</v>
      </c>
      <c r="O6" s="41">
        <v>0.49</v>
      </c>
      <c r="P6" s="75"/>
      <c r="Q6" s="75"/>
      <c r="R6" s="1" t="s">
        <v>588</v>
      </c>
    </row>
    <row r="7" spans="1:18" ht="24.65" customHeight="1" thickBot="1" x14ac:dyDescent="0.4">
      <c r="A7" s="42" t="s">
        <v>465</v>
      </c>
      <c r="B7" s="43" t="s">
        <v>466</v>
      </c>
      <c r="C7" s="151" t="s">
        <v>461</v>
      </c>
      <c r="D7" s="166" t="s">
        <v>462</v>
      </c>
      <c r="E7" s="151" t="s">
        <v>27</v>
      </c>
      <c r="F7" s="151" t="s">
        <v>551</v>
      </c>
      <c r="G7" s="166" t="s">
        <v>33</v>
      </c>
      <c r="H7" s="110">
        <v>8</v>
      </c>
      <c r="I7" s="110">
        <v>54</v>
      </c>
      <c r="J7" s="39">
        <v>810</v>
      </c>
      <c r="K7" s="39">
        <v>686</v>
      </c>
      <c r="L7" s="39">
        <v>35</v>
      </c>
      <c r="M7" s="39">
        <v>110</v>
      </c>
      <c r="N7" s="40">
        <v>-7.4999999999999997E-3</v>
      </c>
      <c r="O7" s="41">
        <v>0.49</v>
      </c>
      <c r="P7" s="75"/>
      <c r="Q7" s="75"/>
      <c r="R7" s="1" t="s">
        <v>588</v>
      </c>
    </row>
    <row r="8" spans="1:18" ht="24.65" customHeight="1" thickBot="1" x14ac:dyDescent="0.4">
      <c r="A8" s="42" t="s">
        <v>467</v>
      </c>
      <c r="B8" s="43" t="s">
        <v>468</v>
      </c>
      <c r="C8" s="151" t="s">
        <v>461</v>
      </c>
      <c r="D8" s="166" t="s">
        <v>462</v>
      </c>
      <c r="E8" s="151" t="s">
        <v>27</v>
      </c>
      <c r="F8" s="151" t="s">
        <v>551</v>
      </c>
      <c r="G8" s="166" t="s">
        <v>33</v>
      </c>
      <c r="H8" s="110">
        <v>8</v>
      </c>
      <c r="I8" s="110">
        <v>51</v>
      </c>
      <c r="J8" s="39">
        <v>765</v>
      </c>
      <c r="K8" s="39">
        <v>686</v>
      </c>
      <c r="L8" s="39">
        <v>35</v>
      </c>
      <c r="M8" s="39">
        <v>110</v>
      </c>
      <c r="N8" s="40">
        <v>-7.4999999999999997E-3</v>
      </c>
      <c r="O8" s="41">
        <v>0.49</v>
      </c>
      <c r="P8" s="75"/>
      <c r="Q8" s="75"/>
      <c r="R8" s="1" t="s">
        <v>588</v>
      </c>
    </row>
    <row r="9" spans="1:18" ht="24.65" customHeight="1" thickBot="1" x14ac:dyDescent="0.4">
      <c r="A9" s="76" t="s">
        <v>469</v>
      </c>
      <c r="B9" s="77" t="s">
        <v>470</v>
      </c>
      <c r="C9" s="150" t="s">
        <v>471</v>
      </c>
      <c r="D9" s="167" t="s">
        <v>472</v>
      </c>
      <c r="E9" s="150" t="s">
        <v>27</v>
      </c>
      <c r="F9" s="150" t="s">
        <v>551</v>
      </c>
      <c r="G9" s="167" t="s">
        <v>53</v>
      </c>
      <c r="H9" s="109">
        <v>10</v>
      </c>
      <c r="I9" s="109">
        <v>65</v>
      </c>
      <c r="J9" s="79">
        <v>975</v>
      </c>
      <c r="K9" s="78">
        <v>1233</v>
      </c>
      <c r="L9" s="79">
        <v>60</v>
      </c>
      <c r="M9" s="79">
        <v>210</v>
      </c>
      <c r="N9" s="80">
        <v>1.1299999999999999E-2</v>
      </c>
      <c r="O9" s="81">
        <v>0.73</v>
      </c>
      <c r="P9" s="7"/>
      <c r="Q9" s="7"/>
      <c r="R9" s="1" t="s">
        <v>588</v>
      </c>
    </row>
    <row r="10" spans="1:18" ht="24.65" customHeight="1" thickBot="1" x14ac:dyDescent="0.4">
      <c r="A10" s="76" t="s">
        <v>473</v>
      </c>
      <c r="B10" s="77" t="s">
        <v>474</v>
      </c>
      <c r="C10" s="150" t="s">
        <v>740</v>
      </c>
      <c r="D10" s="167" t="s">
        <v>472</v>
      </c>
      <c r="E10" s="150" t="s">
        <v>27</v>
      </c>
      <c r="F10" s="150" t="s">
        <v>551</v>
      </c>
      <c r="G10" s="167" t="s">
        <v>53</v>
      </c>
      <c r="H10" s="109">
        <v>10</v>
      </c>
      <c r="I10" s="109">
        <v>65</v>
      </c>
      <c r="J10" s="79">
        <v>975</v>
      </c>
      <c r="K10" s="78">
        <v>1233</v>
      </c>
      <c r="L10" s="79">
        <v>60</v>
      </c>
      <c r="M10" s="79">
        <v>210</v>
      </c>
      <c r="N10" s="80">
        <v>1.1299999999999999E-2</v>
      </c>
      <c r="O10" s="81">
        <v>0.73</v>
      </c>
      <c r="P10" s="7"/>
      <c r="Q10" s="7"/>
      <c r="R10" s="1" t="s">
        <v>588</v>
      </c>
    </row>
    <row r="11" spans="1:18" ht="24.65" customHeight="1" thickBot="1" x14ac:dyDescent="0.4">
      <c r="A11" s="76" t="s">
        <v>475</v>
      </c>
      <c r="B11" s="77" t="s">
        <v>476</v>
      </c>
      <c r="C11" s="150" t="s">
        <v>741</v>
      </c>
      <c r="D11" s="167" t="s">
        <v>472</v>
      </c>
      <c r="E11" s="150" t="s">
        <v>27</v>
      </c>
      <c r="F11" s="150" t="s">
        <v>551</v>
      </c>
      <c r="G11" s="167" t="s">
        <v>53</v>
      </c>
      <c r="H11" s="109">
        <v>25</v>
      </c>
      <c r="I11" s="109">
        <v>161</v>
      </c>
      <c r="J11" s="78">
        <v>2415</v>
      </c>
      <c r="K11" s="78">
        <v>3082</v>
      </c>
      <c r="L11" s="79">
        <v>150</v>
      </c>
      <c r="M11" s="79">
        <v>525</v>
      </c>
      <c r="N11" s="80">
        <v>1.1299999999999999E-2</v>
      </c>
      <c r="O11" s="81">
        <v>0.73</v>
      </c>
      <c r="P11" s="7"/>
      <c r="Q11" s="7"/>
      <c r="R11" s="1" t="s">
        <v>588</v>
      </c>
    </row>
    <row r="12" spans="1:18" ht="24.65" customHeight="1" thickBot="1" x14ac:dyDescent="0.4">
      <c r="A12" s="76" t="s">
        <v>477</v>
      </c>
      <c r="B12" s="77" t="s">
        <v>478</v>
      </c>
      <c r="C12" s="150" t="s">
        <v>742</v>
      </c>
      <c r="D12" s="167" t="s">
        <v>472</v>
      </c>
      <c r="E12" s="150" t="s">
        <v>27</v>
      </c>
      <c r="F12" s="150" t="s">
        <v>551</v>
      </c>
      <c r="G12" s="167" t="s">
        <v>53</v>
      </c>
      <c r="H12" s="109">
        <v>17</v>
      </c>
      <c r="I12" s="109">
        <v>107</v>
      </c>
      <c r="J12" s="78">
        <v>1605</v>
      </c>
      <c r="K12" s="78">
        <v>2096</v>
      </c>
      <c r="L12" s="79">
        <v>102</v>
      </c>
      <c r="M12" s="79">
        <v>357</v>
      </c>
      <c r="N12" s="80">
        <v>1.1299999999999999E-2</v>
      </c>
      <c r="O12" s="81">
        <v>0.73</v>
      </c>
      <c r="P12" s="7"/>
      <c r="Q12" s="7"/>
      <c r="R12" s="1" t="s">
        <v>588</v>
      </c>
    </row>
    <row r="13" spans="1:18" ht="13.6" customHeight="1" x14ac:dyDescent="0.35">
      <c r="A13" s="84"/>
      <c r="B13" s="84"/>
      <c r="C13" s="85"/>
      <c r="D13" s="84"/>
      <c r="E13" s="85"/>
      <c r="F13" s="85"/>
      <c r="G13" s="84"/>
      <c r="H13" s="86"/>
      <c r="I13" s="86"/>
      <c r="J13" s="87"/>
      <c r="K13" s="87"/>
      <c r="L13" s="86"/>
      <c r="M13" s="86"/>
      <c r="N13" s="88"/>
      <c r="O13" s="86"/>
      <c r="P13" s="86"/>
      <c r="Q13" s="86"/>
      <c r="R13" s="101"/>
    </row>
    <row r="14" spans="1:18" ht="24.65" customHeight="1" x14ac:dyDescent="0.35">
      <c r="A14" s="95" t="s">
        <v>541</v>
      </c>
      <c r="B14" s="93"/>
      <c r="C14" s="90"/>
      <c r="D14" s="90"/>
      <c r="E14" s="90"/>
      <c r="F14" s="90"/>
      <c r="G14" s="90"/>
      <c r="H14" s="94">
        <f>SUM(H4:H12)</f>
        <v>125</v>
      </c>
      <c r="I14" s="94">
        <f>SUM(I4:I12)</f>
        <v>814</v>
      </c>
      <c r="J14" s="95" t="s">
        <v>540</v>
      </c>
      <c r="K14" s="91"/>
      <c r="L14" s="91"/>
      <c r="M14" s="91"/>
      <c r="N14" s="91"/>
      <c r="O14" s="91"/>
      <c r="P14" s="91"/>
      <c r="Q14" s="91"/>
      <c r="R14" s="101"/>
    </row>
    <row r="15" spans="1:18" ht="24.65" customHeight="1" x14ac:dyDescent="0.35">
      <c r="R15" s="101"/>
    </row>
    <row r="16" spans="1:18" ht="24.65" customHeight="1" x14ac:dyDescent="0.35">
      <c r="R16" s="101"/>
    </row>
    <row r="17" spans="2:18" ht="24.65" customHeight="1" x14ac:dyDescent="0.35">
      <c r="B17" s="101"/>
      <c r="E17" s="101"/>
      <c r="H17" s="101"/>
      <c r="I17" s="101"/>
      <c r="O17" s="101"/>
      <c r="P17" s="101"/>
      <c r="Q17" s="101"/>
      <c r="R17" s="101"/>
    </row>
    <row r="18" spans="2:18" ht="24.65" customHeight="1" x14ac:dyDescent="0.35">
      <c r="B18" s="101"/>
      <c r="D18" s="101"/>
      <c r="E18" s="101"/>
      <c r="G18" s="101"/>
      <c r="H18" s="101"/>
      <c r="I18" s="104"/>
      <c r="O18" s="101"/>
      <c r="P18" s="101"/>
      <c r="Q18" s="101"/>
    </row>
    <row r="19" spans="2:18" ht="24.65" customHeight="1" x14ac:dyDescent="0.35">
      <c r="B19" s="101"/>
      <c r="D19" s="101"/>
      <c r="E19" s="101"/>
      <c r="G19" s="101"/>
      <c r="H19" s="101"/>
      <c r="I19" s="104"/>
      <c r="O19" s="101"/>
      <c r="P19" s="101"/>
      <c r="Q19" s="101"/>
    </row>
    <row r="20" spans="2:18" ht="24.65" customHeight="1" x14ac:dyDescent="0.35">
      <c r="B20" s="101"/>
      <c r="D20" s="101"/>
      <c r="E20" s="101"/>
      <c r="G20" s="101"/>
      <c r="H20" s="101"/>
      <c r="I20" s="104"/>
      <c r="O20" s="101"/>
      <c r="P20" s="101"/>
      <c r="Q20" s="101"/>
    </row>
    <row r="21" spans="2:18" ht="24.65" customHeight="1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2:18" ht="24.65" customHeight="1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2:18" ht="24.65" customHeight="1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2:18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2:18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2:18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2:18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2:18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2:18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2:18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2:18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2:18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D33" s="101"/>
      <c r="E33" s="101"/>
      <c r="G33" s="101"/>
      <c r="H33" s="101"/>
      <c r="I33" s="104"/>
      <c r="O33" s="101"/>
      <c r="P33" s="101"/>
      <c r="Q33" s="101"/>
    </row>
    <row r="34" spans="2:17" x14ac:dyDescent="0.35">
      <c r="B34" s="101"/>
      <c r="D34" s="101"/>
      <c r="E34" s="101"/>
      <c r="G34" s="101"/>
      <c r="H34" s="101"/>
      <c r="I34" s="104"/>
      <c r="O34" s="101"/>
      <c r="P34" s="101"/>
      <c r="Q34" s="101"/>
    </row>
    <row r="35" spans="2:17" x14ac:dyDescent="0.35">
      <c r="B35" s="101"/>
      <c r="D35" s="101"/>
      <c r="E35" s="101"/>
      <c r="G35" s="101"/>
      <c r="H35" s="101"/>
      <c r="I35" s="104"/>
      <c r="O35" s="101"/>
      <c r="P35" s="101"/>
      <c r="Q35" s="101"/>
    </row>
    <row r="36" spans="2:17" x14ac:dyDescent="0.35">
      <c r="B36" s="101"/>
      <c r="D36" s="101"/>
      <c r="E36" s="101"/>
      <c r="G36" s="101"/>
      <c r="H36" s="101"/>
      <c r="I36" s="104"/>
      <c r="O36" s="101"/>
      <c r="P36" s="101"/>
      <c r="Q36" s="101"/>
    </row>
    <row r="37" spans="2:17" x14ac:dyDescent="0.35">
      <c r="B37" s="101"/>
      <c r="D37" s="101"/>
      <c r="E37" s="101"/>
      <c r="G37" s="101"/>
      <c r="H37" s="101"/>
      <c r="I37" s="104"/>
      <c r="O37" s="101"/>
      <c r="P37" s="101"/>
      <c r="Q37" s="101"/>
    </row>
    <row r="38" spans="2:17" x14ac:dyDescent="0.35">
      <c r="B38" s="101"/>
      <c r="D38" s="101"/>
      <c r="E38" s="101"/>
      <c r="G38" s="101"/>
      <c r="H38" s="101"/>
      <c r="I38" s="104"/>
      <c r="O38" s="101"/>
      <c r="P38" s="101"/>
      <c r="Q38" s="101"/>
    </row>
    <row r="39" spans="2:17" x14ac:dyDescent="0.35">
      <c r="B39" s="101"/>
      <c r="E39" s="101"/>
      <c r="F39" s="101"/>
      <c r="G39" s="101"/>
      <c r="H39" s="101"/>
      <c r="I39" s="101"/>
      <c r="O39" s="101"/>
      <c r="P39" s="101"/>
      <c r="Q39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honeticPr fontId="5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CFBB-1CA0-46C6-8CEE-D67F5E0C38B4}">
  <dimension ref="A1:S59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3" t="s">
        <v>99</v>
      </c>
      <c r="B4" s="64" t="s">
        <v>100</v>
      </c>
      <c r="C4" s="147" t="s">
        <v>101</v>
      </c>
      <c r="D4" s="153" t="s">
        <v>102</v>
      </c>
      <c r="E4" s="147" t="s">
        <v>27</v>
      </c>
      <c r="F4" s="147"/>
      <c r="G4" s="147" t="s">
        <v>28</v>
      </c>
      <c r="H4" s="153" t="s">
        <v>63</v>
      </c>
      <c r="I4" s="28">
        <v>7</v>
      </c>
      <c r="J4" s="128">
        <v>167</v>
      </c>
      <c r="K4" s="30">
        <v>2505</v>
      </c>
      <c r="L4" s="30">
        <v>4207</v>
      </c>
      <c r="M4" s="29">
        <v>190</v>
      </c>
      <c r="N4" s="29">
        <v>642</v>
      </c>
      <c r="O4" s="114">
        <v>5.6000000000000001E-2</v>
      </c>
      <c r="P4" s="119">
        <v>1.42</v>
      </c>
      <c r="Q4" s="31"/>
      <c r="R4" s="31"/>
      <c r="S4" s="1" t="s">
        <v>586</v>
      </c>
    </row>
    <row r="5" spans="1:19" ht="24.65" customHeight="1" x14ac:dyDescent="0.35">
      <c r="A5" s="63" t="s">
        <v>103</v>
      </c>
      <c r="B5" s="64" t="s">
        <v>104</v>
      </c>
      <c r="C5" s="147" t="s">
        <v>101</v>
      </c>
      <c r="D5" s="153" t="s">
        <v>102</v>
      </c>
      <c r="E5" s="147" t="s">
        <v>27</v>
      </c>
      <c r="F5" s="147"/>
      <c r="G5" s="147" t="s">
        <v>28</v>
      </c>
      <c r="H5" s="153" t="s">
        <v>63</v>
      </c>
      <c r="I5" s="28">
        <v>7</v>
      </c>
      <c r="J5" s="128">
        <v>107</v>
      </c>
      <c r="K5" s="30">
        <v>1605</v>
      </c>
      <c r="L5" s="30">
        <v>4207</v>
      </c>
      <c r="M5" s="29">
        <v>190</v>
      </c>
      <c r="N5" s="29">
        <v>642</v>
      </c>
      <c r="O5" s="114">
        <v>5.6000000000000001E-2</v>
      </c>
      <c r="P5" s="119">
        <v>1.42</v>
      </c>
      <c r="Q5" s="31"/>
      <c r="R5" s="31"/>
      <c r="S5" s="1" t="s">
        <v>586</v>
      </c>
    </row>
    <row r="6" spans="1:19" ht="24.65" customHeight="1" x14ac:dyDescent="0.35">
      <c r="A6" s="63" t="s">
        <v>105</v>
      </c>
      <c r="B6" s="64" t="s">
        <v>106</v>
      </c>
      <c r="C6" s="147" t="s">
        <v>101</v>
      </c>
      <c r="D6" s="153" t="s">
        <v>102</v>
      </c>
      <c r="E6" s="147" t="s">
        <v>27</v>
      </c>
      <c r="F6" s="147"/>
      <c r="G6" s="147" t="s">
        <v>28</v>
      </c>
      <c r="H6" s="153" t="s">
        <v>63</v>
      </c>
      <c r="I6" s="28">
        <v>8</v>
      </c>
      <c r="J6" s="128">
        <v>118</v>
      </c>
      <c r="K6" s="30">
        <v>1770</v>
      </c>
      <c r="L6" s="30">
        <v>4808</v>
      </c>
      <c r="M6" s="29">
        <v>217</v>
      </c>
      <c r="N6" s="29">
        <v>734</v>
      </c>
      <c r="O6" s="114">
        <v>5.6000000000000001E-2</v>
      </c>
      <c r="P6" s="119">
        <v>1.42</v>
      </c>
      <c r="Q6" s="31"/>
      <c r="R6" s="31"/>
      <c r="S6" s="1" t="s">
        <v>586</v>
      </c>
    </row>
    <row r="7" spans="1:19" ht="24.65" customHeight="1" x14ac:dyDescent="0.35">
      <c r="A7" s="63" t="s">
        <v>107</v>
      </c>
      <c r="B7" s="64" t="s">
        <v>108</v>
      </c>
      <c r="C7" s="147" t="s">
        <v>109</v>
      </c>
      <c r="D7" s="153" t="s">
        <v>110</v>
      </c>
      <c r="E7" s="147" t="s">
        <v>27</v>
      </c>
      <c r="F7" s="147"/>
      <c r="G7" s="147" t="s">
        <v>28</v>
      </c>
      <c r="H7" s="153" t="s">
        <v>53</v>
      </c>
      <c r="I7" s="28">
        <v>9</v>
      </c>
      <c r="J7" s="128">
        <v>98</v>
      </c>
      <c r="K7" s="30">
        <v>1470</v>
      </c>
      <c r="L7" s="30">
        <v>5409</v>
      </c>
      <c r="M7" s="29">
        <v>244</v>
      </c>
      <c r="N7" s="29">
        <v>826</v>
      </c>
      <c r="O7" s="114">
        <v>6.08E-2</v>
      </c>
      <c r="P7" s="119">
        <v>1.51</v>
      </c>
      <c r="Q7" s="145"/>
      <c r="R7" s="145"/>
      <c r="S7" s="1" t="s">
        <v>586</v>
      </c>
    </row>
    <row r="8" spans="1:19" ht="24.65" customHeight="1" x14ac:dyDescent="0.35">
      <c r="A8" s="63" t="s">
        <v>111</v>
      </c>
      <c r="B8" s="64" t="s">
        <v>112</v>
      </c>
      <c r="C8" s="147" t="s">
        <v>109</v>
      </c>
      <c r="D8" s="153" t="s">
        <v>110</v>
      </c>
      <c r="E8" s="147" t="s">
        <v>27</v>
      </c>
      <c r="F8" s="147"/>
      <c r="G8" s="147" t="s">
        <v>28</v>
      </c>
      <c r="H8" s="153" t="s">
        <v>53</v>
      </c>
      <c r="I8" s="28">
        <v>9</v>
      </c>
      <c r="J8" s="128">
        <v>114</v>
      </c>
      <c r="K8" s="30">
        <v>1710</v>
      </c>
      <c r="L8" s="30">
        <v>5409</v>
      </c>
      <c r="M8" s="29">
        <v>244</v>
      </c>
      <c r="N8" s="29">
        <v>826</v>
      </c>
      <c r="O8" s="114">
        <v>6.08E-2</v>
      </c>
      <c r="P8" s="119">
        <v>1.51</v>
      </c>
      <c r="Q8" s="145"/>
      <c r="R8" s="145"/>
      <c r="S8" s="1" t="s">
        <v>586</v>
      </c>
    </row>
    <row r="9" spans="1:19" ht="24.65" customHeight="1" x14ac:dyDescent="0.35">
      <c r="A9" s="63" t="s">
        <v>113</v>
      </c>
      <c r="B9" s="64" t="s">
        <v>114</v>
      </c>
      <c r="C9" s="147" t="s">
        <v>109</v>
      </c>
      <c r="D9" s="153" t="s">
        <v>110</v>
      </c>
      <c r="E9" s="147" t="s">
        <v>27</v>
      </c>
      <c r="F9" s="147"/>
      <c r="G9" s="147" t="s">
        <v>28</v>
      </c>
      <c r="H9" s="153" t="s">
        <v>53</v>
      </c>
      <c r="I9" s="28">
        <v>5</v>
      </c>
      <c r="J9" s="128">
        <v>131</v>
      </c>
      <c r="K9" s="30">
        <v>1965</v>
      </c>
      <c r="L9" s="30">
        <v>3005</v>
      </c>
      <c r="M9" s="29">
        <v>135</v>
      </c>
      <c r="N9" s="29">
        <v>459</v>
      </c>
      <c r="O9" s="114">
        <v>6.08E-2</v>
      </c>
      <c r="P9" s="119">
        <v>1.51</v>
      </c>
      <c r="Q9" s="145"/>
      <c r="R9" s="145"/>
      <c r="S9" s="1" t="s">
        <v>586</v>
      </c>
    </row>
    <row r="10" spans="1:19" ht="24.65" customHeight="1" x14ac:dyDescent="0.35">
      <c r="A10" s="44" t="s">
        <v>115</v>
      </c>
      <c r="B10" s="45" t="s">
        <v>116</v>
      </c>
      <c r="C10" s="46" t="s">
        <v>101</v>
      </c>
      <c r="D10" s="45" t="s">
        <v>117</v>
      </c>
      <c r="E10" s="46" t="s">
        <v>10</v>
      </c>
      <c r="F10" s="46"/>
      <c r="G10" s="46" t="s">
        <v>28</v>
      </c>
      <c r="H10" s="45" t="s">
        <v>33</v>
      </c>
      <c r="I10" s="32">
        <v>5</v>
      </c>
      <c r="J10" s="127">
        <v>101</v>
      </c>
      <c r="K10" s="35">
        <v>1515</v>
      </c>
      <c r="L10" s="35">
        <v>6009</v>
      </c>
      <c r="M10" s="34">
        <v>271</v>
      </c>
      <c r="N10" s="34">
        <v>918</v>
      </c>
      <c r="O10" s="113">
        <v>5.6000000000000001E-2</v>
      </c>
      <c r="P10" s="118">
        <v>1.42</v>
      </c>
      <c r="Q10" s="53"/>
      <c r="R10" s="53"/>
      <c r="S10" s="1" t="s">
        <v>586</v>
      </c>
    </row>
    <row r="11" spans="1:19" ht="24.65" customHeight="1" x14ac:dyDescent="0.35">
      <c r="A11" s="44" t="s">
        <v>118</v>
      </c>
      <c r="B11" s="45" t="s">
        <v>119</v>
      </c>
      <c r="C11" s="46" t="s">
        <v>101</v>
      </c>
      <c r="D11" s="45" t="s">
        <v>120</v>
      </c>
      <c r="E11" s="46" t="s">
        <v>27</v>
      </c>
      <c r="F11" s="46"/>
      <c r="G11" s="46" t="s">
        <v>28</v>
      </c>
      <c r="H11" s="45" t="s">
        <v>63</v>
      </c>
      <c r="I11" s="32">
        <v>6</v>
      </c>
      <c r="J11" s="127">
        <v>107</v>
      </c>
      <c r="K11" s="35">
        <v>1604</v>
      </c>
      <c r="L11" s="35">
        <v>3606</v>
      </c>
      <c r="M11" s="34">
        <v>163</v>
      </c>
      <c r="N11" s="34">
        <v>551</v>
      </c>
      <c r="O11" s="113">
        <v>5.6000000000000001E-2</v>
      </c>
      <c r="P11" s="118">
        <v>1.42</v>
      </c>
      <c r="Q11" s="53"/>
      <c r="R11" s="53"/>
      <c r="S11" s="1" t="s">
        <v>586</v>
      </c>
    </row>
    <row r="12" spans="1:19" ht="24.65" customHeight="1" x14ac:dyDescent="0.35">
      <c r="A12" s="60" t="s">
        <v>129</v>
      </c>
      <c r="B12" s="61" t="s">
        <v>130</v>
      </c>
      <c r="C12" s="62" t="s">
        <v>131</v>
      </c>
      <c r="D12" s="61" t="s">
        <v>132</v>
      </c>
      <c r="E12" s="62" t="s">
        <v>27</v>
      </c>
      <c r="F12" s="62" t="s">
        <v>739</v>
      </c>
      <c r="G12" s="62" t="s">
        <v>28</v>
      </c>
      <c r="H12" s="61" t="s">
        <v>557</v>
      </c>
      <c r="I12" s="54">
        <v>125</v>
      </c>
      <c r="J12" s="126">
        <v>1010</v>
      </c>
      <c r="K12" s="55">
        <v>15150</v>
      </c>
      <c r="L12" s="55">
        <v>30046</v>
      </c>
      <c r="M12" s="55">
        <v>1471</v>
      </c>
      <c r="N12" s="55">
        <v>5043</v>
      </c>
      <c r="O12" s="112">
        <v>3.8300000000000001E-2</v>
      </c>
      <c r="P12" s="117">
        <v>1.1299999999999999</v>
      </c>
      <c r="Q12" s="53"/>
      <c r="R12" s="53"/>
      <c r="S12" s="1" t="s">
        <v>586</v>
      </c>
    </row>
    <row r="13" spans="1:19" ht="24.65" customHeight="1" x14ac:dyDescent="0.35">
      <c r="A13" s="63" t="s">
        <v>163</v>
      </c>
      <c r="B13" s="64" t="s">
        <v>164</v>
      </c>
      <c r="C13" s="147" t="s">
        <v>165</v>
      </c>
      <c r="D13" s="153" t="s">
        <v>166</v>
      </c>
      <c r="E13" s="147" t="s">
        <v>27</v>
      </c>
      <c r="F13" s="147"/>
      <c r="G13" s="147" t="s">
        <v>28</v>
      </c>
      <c r="H13" s="64" t="s">
        <v>53</v>
      </c>
      <c r="I13" s="28">
        <v>11</v>
      </c>
      <c r="J13" s="128">
        <v>141</v>
      </c>
      <c r="K13" s="30">
        <v>2115</v>
      </c>
      <c r="L13" s="29">
        <v>4038</v>
      </c>
      <c r="M13" s="29">
        <v>202</v>
      </c>
      <c r="N13" s="29">
        <v>655</v>
      </c>
      <c r="O13" s="114">
        <v>3.4200000000000001E-2</v>
      </c>
      <c r="P13" s="119">
        <v>1.06</v>
      </c>
      <c r="Q13" s="145"/>
      <c r="R13" s="145"/>
      <c r="S13" s="1" t="s">
        <v>586</v>
      </c>
    </row>
    <row r="14" spans="1:19" ht="24.65" customHeight="1" x14ac:dyDescent="0.35">
      <c r="A14" s="63" t="s">
        <v>167</v>
      </c>
      <c r="B14" s="64" t="s">
        <v>168</v>
      </c>
      <c r="C14" s="147" t="s">
        <v>165</v>
      </c>
      <c r="D14" s="153" t="s">
        <v>166</v>
      </c>
      <c r="E14" s="147" t="s">
        <v>27</v>
      </c>
      <c r="F14" s="147"/>
      <c r="G14" s="147" t="s">
        <v>28</v>
      </c>
      <c r="H14" s="64" t="s">
        <v>558</v>
      </c>
      <c r="I14" s="28">
        <v>7</v>
      </c>
      <c r="J14" s="128">
        <v>93</v>
      </c>
      <c r="K14" s="30">
        <v>1395</v>
      </c>
      <c r="L14" s="29">
        <v>2604</v>
      </c>
      <c r="M14" s="29">
        <v>132</v>
      </c>
      <c r="N14" s="29">
        <v>413</v>
      </c>
      <c r="O14" s="114">
        <v>3.4200000000000001E-2</v>
      </c>
      <c r="P14" s="119">
        <v>1.06</v>
      </c>
      <c r="Q14" s="145"/>
      <c r="R14" s="145"/>
      <c r="S14" s="1" t="s">
        <v>586</v>
      </c>
    </row>
    <row r="15" spans="1:19" ht="24.65" customHeight="1" x14ac:dyDescent="0.35">
      <c r="A15" s="63" t="s">
        <v>170</v>
      </c>
      <c r="B15" s="64" t="s">
        <v>171</v>
      </c>
      <c r="C15" s="147" t="s">
        <v>165</v>
      </c>
      <c r="D15" s="153" t="s">
        <v>166</v>
      </c>
      <c r="E15" s="147" t="s">
        <v>27</v>
      </c>
      <c r="F15" s="147"/>
      <c r="G15" s="147" t="s">
        <v>28</v>
      </c>
      <c r="H15" s="64" t="s">
        <v>169</v>
      </c>
      <c r="I15" s="28">
        <v>6</v>
      </c>
      <c r="J15" s="128">
        <v>81</v>
      </c>
      <c r="K15" s="30">
        <v>1215</v>
      </c>
      <c r="L15" s="29">
        <v>2239</v>
      </c>
      <c r="M15" s="29">
        <v>114</v>
      </c>
      <c r="N15" s="29">
        <v>352</v>
      </c>
      <c r="O15" s="114">
        <v>3.4200000000000001E-2</v>
      </c>
      <c r="P15" s="119">
        <v>1.06</v>
      </c>
      <c r="Q15" s="145"/>
      <c r="R15" s="145"/>
      <c r="S15" s="1" t="s">
        <v>586</v>
      </c>
    </row>
    <row r="16" spans="1:19" ht="24.65" customHeight="1" x14ac:dyDescent="0.35">
      <c r="A16" s="44" t="s">
        <v>34</v>
      </c>
      <c r="B16" s="45" t="s">
        <v>35</v>
      </c>
      <c r="C16" s="46" t="s">
        <v>36</v>
      </c>
      <c r="D16" s="45" t="s">
        <v>37</v>
      </c>
      <c r="E16" s="46" t="s">
        <v>27</v>
      </c>
      <c r="F16" s="46"/>
      <c r="G16" s="46" t="s">
        <v>28</v>
      </c>
      <c r="H16" s="45" t="s">
        <v>63</v>
      </c>
      <c r="I16" s="32">
        <v>10</v>
      </c>
      <c r="J16" s="127">
        <v>170</v>
      </c>
      <c r="K16" s="35">
        <v>2550</v>
      </c>
      <c r="L16" s="35">
        <v>21513</v>
      </c>
      <c r="M16" s="34">
        <v>0</v>
      </c>
      <c r="N16" s="34">
        <v>0</v>
      </c>
      <c r="O16" s="113">
        <v>0.18079999999999999</v>
      </c>
      <c r="P16" s="118">
        <v>3.95</v>
      </c>
      <c r="Q16" s="53"/>
      <c r="R16" s="53"/>
      <c r="S16" s="1" t="s">
        <v>586</v>
      </c>
    </row>
    <row r="17" spans="1:19" ht="24.65" customHeight="1" x14ac:dyDescent="0.35">
      <c r="A17" s="63" t="s">
        <v>192</v>
      </c>
      <c r="B17" s="64" t="s">
        <v>193</v>
      </c>
      <c r="C17" s="65" t="s">
        <v>194</v>
      </c>
      <c r="D17" s="64" t="s">
        <v>102</v>
      </c>
      <c r="E17" s="65" t="s">
        <v>10</v>
      </c>
      <c r="F17" s="65" t="s">
        <v>739</v>
      </c>
      <c r="G17" s="65" t="s">
        <v>28</v>
      </c>
      <c r="H17" s="64" t="s">
        <v>33</v>
      </c>
      <c r="I17" s="28">
        <v>9</v>
      </c>
      <c r="J17" s="128">
        <v>42</v>
      </c>
      <c r="K17" s="55">
        <v>630</v>
      </c>
      <c r="L17" s="55">
        <v>902</v>
      </c>
      <c r="M17" s="56">
        <v>0</v>
      </c>
      <c r="N17" s="56">
        <v>0</v>
      </c>
      <c r="O17" s="112">
        <v>6.7999999999999996E-3</v>
      </c>
      <c r="P17" s="117">
        <v>0.67</v>
      </c>
      <c r="Q17" s="53"/>
      <c r="R17" s="53"/>
      <c r="S17" s="1" t="s">
        <v>586</v>
      </c>
    </row>
    <row r="18" spans="1:19" ht="24.65" customHeight="1" x14ac:dyDescent="0.35">
      <c r="A18" s="63" t="s">
        <v>195</v>
      </c>
      <c r="B18" s="64" t="s">
        <v>196</v>
      </c>
      <c r="C18" s="147" t="s">
        <v>197</v>
      </c>
      <c r="D18" s="153" t="s">
        <v>198</v>
      </c>
      <c r="E18" s="65" t="s">
        <v>10</v>
      </c>
      <c r="F18" s="65"/>
      <c r="G18" s="65" t="s">
        <v>28</v>
      </c>
      <c r="H18" s="153" t="s">
        <v>63</v>
      </c>
      <c r="I18" s="28">
        <v>5</v>
      </c>
      <c r="J18" s="128">
        <v>158</v>
      </c>
      <c r="K18" s="30">
        <v>2370</v>
      </c>
      <c r="L18" s="30">
        <v>1559</v>
      </c>
      <c r="M18" s="29">
        <v>80</v>
      </c>
      <c r="N18" s="29">
        <v>241</v>
      </c>
      <c r="O18" s="114">
        <v>5.1999999999999998E-3</v>
      </c>
      <c r="P18" s="119">
        <v>0.65</v>
      </c>
      <c r="Q18" s="145"/>
      <c r="R18" s="145"/>
      <c r="S18" s="1" t="s">
        <v>586</v>
      </c>
    </row>
    <row r="19" spans="1:19" ht="24.65" customHeight="1" x14ac:dyDescent="0.35">
      <c r="A19" s="63" t="s">
        <v>199</v>
      </c>
      <c r="B19" s="64" t="s">
        <v>200</v>
      </c>
      <c r="C19" s="147" t="s">
        <v>197</v>
      </c>
      <c r="D19" s="153" t="s">
        <v>198</v>
      </c>
      <c r="E19" s="147" t="s">
        <v>27</v>
      </c>
      <c r="F19" s="147"/>
      <c r="G19" s="65" t="s">
        <v>28</v>
      </c>
      <c r="H19" s="153" t="s">
        <v>63</v>
      </c>
      <c r="I19" s="28">
        <v>9</v>
      </c>
      <c r="J19" s="128">
        <v>95</v>
      </c>
      <c r="K19" s="30">
        <v>1425</v>
      </c>
      <c r="L19" s="30">
        <v>2805</v>
      </c>
      <c r="M19" s="29">
        <v>144</v>
      </c>
      <c r="N19" s="29">
        <v>434</v>
      </c>
      <c r="O19" s="114">
        <v>5.1999999999999998E-3</v>
      </c>
      <c r="P19" s="119">
        <v>0.65</v>
      </c>
      <c r="Q19" s="145"/>
      <c r="R19" s="145"/>
      <c r="S19" s="1" t="s">
        <v>586</v>
      </c>
    </row>
    <row r="20" spans="1:19" ht="24.65" customHeight="1" x14ac:dyDescent="0.35">
      <c r="A20" s="63" t="s">
        <v>201</v>
      </c>
      <c r="B20" s="64" t="s">
        <v>202</v>
      </c>
      <c r="C20" s="147" t="s">
        <v>197</v>
      </c>
      <c r="D20" s="153" t="s">
        <v>198</v>
      </c>
      <c r="E20" s="147" t="s">
        <v>27</v>
      </c>
      <c r="F20" s="65" t="s">
        <v>739</v>
      </c>
      <c r="G20" s="65" t="s">
        <v>28</v>
      </c>
      <c r="H20" s="153" t="s">
        <v>63</v>
      </c>
      <c r="I20" s="28">
        <v>9</v>
      </c>
      <c r="J20" s="128">
        <v>53</v>
      </c>
      <c r="K20" s="29">
        <v>795</v>
      </c>
      <c r="L20" s="30">
        <v>1529</v>
      </c>
      <c r="M20" s="29">
        <v>76</v>
      </c>
      <c r="N20" s="29">
        <v>253</v>
      </c>
      <c r="O20" s="114">
        <v>1.4999999999999999E-2</v>
      </c>
      <c r="P20" s="119">
        <v>0.78</v>
      </c>
      <c r="Q20" s="145"/>
      <c r="R20" s="145"/>
      <c r="S20" s="1" t="s">
        <v>586</v>
      </c>
    </row>
    <row r="21" spans="1:19" ht="24.65" customHeight="1" x14ac:dyDescent="0.35">
      <c r="A21" s="63" t="s">
        <v>203</v>
      </c>
      <c r="B21" s="64" t="s">
        <v>204</v>
      </c>
      <c r="C21" s="147" t="s">
        <v>197</v>
      </c>
      <c r="D21" s="153" t="s">
        <v>198</v>
      </c>
      <c r="E21" s="147" t="s">
        <v>27</v>
      </c>
      <c r="F21" s="65" t="s">
        <v>739</v>
      </c>
      <c r="G21" s="65" t="s">
        <v>28</v>
      </c>
      <c r="H21" s="153" t="s">
        <v>63</v>
      </c>
      <c r="I21" s="28">
        <v>12</v>
      </c>
      <c r="J21" s="128">
        <v>67</v>
      </c>
      <c r="K21" s="30">
        <v>1005</v>
      </c>
      <c r="L21" s="30">
        <v>1328</v>
      </c>
      <c r="M21" s="29">
        <v>64</v>
      </c>
      <c r="N21" s="29">
        <v>226</v>
      </c>
      <c r="O21" s="114">
        <v>1.4999999999999999E-2</v>
      </c>
      <c r="P21" s="119">
        <v>0.78</v>
      </c>
      <c r="Q21" s="145"/>
      <c r="R21" s="145"/>
      <c r="S21" s="1" t="s">
        <v>586</v>
      </c>
    </row>
    <row r="22" spans="1:19" ht="24.65" customHeight="1" x14ac:dyDescent="0.35">
      <c r="A22" s="63" t="s">
        <v>205</v>
      </c>
      <c r="B22" s="64" t="s">
        <v>206</v>
      </c>
      <c r="C22" s="147" t="s">
        <v>197</v>
      </c>
      <c r="D22" s="153" t="s">
        <v>198</v>
      </c>
      <c r="E22" s="147" t="s">
        <v>27</v>
      </c>
      <c r="F22" s="65" t="s">
        <v>739</v>
      </c>
      <c r="G22" s="65" t="s">
        <v>28</v>
      </c>
      <c r="H22" s="153" t="s">
        <v>63</v>
      </c>
      <c r="I22" s="28">
        <v>8</v>
      </c>
      <c r="J22" s="128">
        <v>77</v>
      </c>
      <c r="K22" s="30">
        <v>1155</v>
      </c>
      <c r="L22" s="30">
        <v>1190</v>
      </c>
      <c r="M22" s="29">
        <v>58</v>
      </c>
      <c r="N22" s="29">
        <v>201</v>
      </c>
      <c r="O22" s="114">
        <v>1.4999999999999999E-2</v>
      </c>
      <c r="P22" s="119">
        <v>0.78</v>
      </c>
      <c r="Q22" s="145"/>
      <c r="R22" s="145"/>
      <c r="S22" s="1" t="s">
        <v>586</v>
      </c>
    </row>
    <row r="23" spans="1:19" ht="24.65" customHeight="1" x14ac:dyDescent="0.35">
      <c r="A23" s="63" t="s">
        <v>207</v>
      </c>
      <c r="B23" s="64" t="s">
        <v>208</v>
      </c>
      <c r="C23" s="65" t="s">
        <v>209</v>
      </c>
      <c r="D23" s="64" t="s">
        <v>210</v>
      </c>
      <c r="E23" s="65" t="s">
        <v>27</v>
      </c>
      <c r="F23" s="65" t="s">
        <v>739</v>
      </c>
      <c r="G23" s="65" t="s">
        <v>28</v>
      </c>
      <c r="H23" s="64" t="s">
        <v>211</v>
      </c>
      <c r="I23" s="28">
        <v>37</v>
      </c>
      <c r="J23" s="128">
        <v>171</v>
      </c>
      <c r="K23" s="55">
        <v>2565</v>
      </c>
      <c r="L23" s="55">
        <v>3491</v>
      </c>
      <c r="M23" s="56">
        <v>168</v>
      </c>
      <c r="N23" s="56">
        <v>603</v>
      </c>
      <c r="O23" s="112">
        <v>1.4800000000000001E-2</v>
      </c>
      <c r="P23" s="117">
        <v>0.78</v>
      </c>
      <c r="Q23" s="53"/>
      <c r="R23" s="53"/>
      <c r="S23" s="1" t="s">
        <v>586</v>
      </c>
    </row>
    <row r="25" spans="1:19" s="92" customFormat="1" ht="25.85" customHeight="1" x14ac:dyDescent="0.3">
      <c r="A25" s="95" t="s">
        <v>542</v>
      </c>
      <c r="B25" s="93"/>
      <c r="C25" s="90"/>
      <c r="D25" s="90"/>
      <c r="E25" s="90"/>
      <c r="F25" s="90"/>
      <c r="G25" s="90"/>
      <c r="H25" s="90"/>
      <c r="I25" s="94">
        <f>+SUM(I4:I23)</f>
        <v>304</v>
      </c>
      <c r="J25" s="94">
        <f>+SUM(J4:J23)</f>
        <v>3101</v>
      </c>
      <c r="K25" s="95" t="s">
        <v>540</v>
      </c>
      <c r="L25" s="91"/>
      <c r="M25" s="91"/>
      <c r="N25" s="91"/>
      <c r="O25" s="91"/>
      <c r="P25" s="91"/>
      <c r="Q25" s="91"/>
      <c r="R25" s="91"/>
    </row>
    <row r="28" spans="1:19" x14ac:dyDescent="0.3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M28" s="101"/>
      <c r="N28" s="101"/>
      <c r="O28" s="101"/>
      <c r="P28" s="101"/>
      <c r="Q28" s="101"/>
      <c r="R28" s="101"/>
      <c r="S28" s="101"/>
    </row>
    <row r="29" spans="1:19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M29" s="101"/>
      <c r="N29" s="101"/>
      <c r="O29" s="101"/>
      <c r="P29" s="101"/>
      <c r="Q29" s="101"/>
      <c r="R29" s="101"/>
      <c r="S29" s="101"/>
    </row>
    <row r="30" spans="1:19" x14ac:dyDescent="0.3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M30" s="101"/>
      <c r="N30" s="101"/>
      <c r="O30" s="101"/>
      <c r="P30" s="101"/>
      <c r="Q30" s="101"/>
      <c r="R30" s="101"/>
      <c r="S30" s="101"/>
    </row>
    <row r="31" spans="1:19" x14ac:dyDescent="0.3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M31" s="101"/>
      <c r="N31" s="101"/>
      <c r="O31" s="101"/>
      <c r="P31" s="101"/>
      <c r="Q31" s="101"/>
      <c r="R31" s="101"/>
      <c r="S31" s="101"/>
    </row>
    <row r="32" spans="1:19" x14ac:dyDescent="0.3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M32" s="101"/>
      <c r="N32" s="101"/>
      <c r="O32" s="101"/>
      <c r="P32" s="101"/>
      <c r="Q32" s="101"/>
      <c r="R32" s="101"/>
      <c r="S32" s="101"/>
    </row>
    <row r="33" spans="2:19" x14ac:dyDescent="0.3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M33" s="101"/>
      <c r="N33" s="101"/>
      <c r="O33" s="101"/>
      <c r="P33" s="101"/>
      <c r="Q33" s="101"/>
      <c r="R33" s="101"/>
      <c r="S33" s="101"/>
    </row>
    <row r="34" spans="2:19" x14ac:dyDescent="0.3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M34" s="101"/>
      <c r="N34" s="101"/>
      <c r="O34" s="101"/>
      <c r="P34" s="101"/>
      <c r="Q34" s="101"/>
      <c r="R34" s="101"/>
      <c r="S34" s="101"/>
    </row>
    <row r="35" spans="2:19" x14ac:dyDescent="0.3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101"/>
      <c r="N35" s="101"/>
      <c r="O35" s="101"/>
      <c r="P35" s="101"/>
      <c r="Q35" s="101"/>
      <c r="R35" s="101"/>
      <c r="S35" s="101"/>
    </row>
    <row r="36" spans="2:19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101"/>
      <c r="N36" s="101"/>
      <c r="O36" s="101"/>
      <c r="P36" s="101"/>
      <c r="Q36" s="101"/>
      <c r="R36" s="101"/>
      <c r="S36" s="101"/>
    </row>
    <row r="37" spans="2:19" x14ac:dyDescent="0.3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101"/>
      <c r="N37" s="101"/>
      <c r="O37" s="101"/>
      <c r="P37" s="101"/>
      <c r="Q37" s="101"/>
      <c r="R37" s="101"/>
      <c r="S37" s="101"/>
    </row>
    <row r="38" spans="2:19" x14ac:dyDescent="0.3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101"/>
      <c r="N38" s="101"/>
      <c r="O38" s="101"/>
      <c r="P38" s="101"/>
      <c r="Q38" s="101"/>
      <c r="R38" s="101"/>
      <c r="S38" s="101"/>
    </row>
    <row r="39" spans="2:19" x14ac:dyDescent="0.3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101"/>
      <c r="N39" s="101"/>
      <c r="O39" s="101"/>
      <c r="P39" s="101"/>
      <c r="Q39" s="101"/>
      <c r="R39" s="101"/>
      <c r="S39" s="101"/>
    </row>
    <row r="40" spans="2:19" x14ac:dyDescent="0.3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101"/>
      <c r="N40" s="101"/>
      <c r="O40" s="101"/>
      <c r="P40" s="101"/>
      <c r="Q40" s="101"/>
      <c r="R40" s="101"/>
      <c r="S40" s="101"/>
    </row>
    <row r="41" spans="2:19" x14ac:dyDescent="0.35">
      <c r="B41" s="101"/>
      <c r="E41" s="101"/>
      <c r="F41" s="101"/>
      <c r="G41" s="101"/>
      <c r="H41" s="101"/>
      <c r="I41" s="101"/>
      <c r="J41" s="101"/>
      <c r="P41" s="101"/>
      <c r="Q41" s="101"/>
      <c r="R41" s="101"/>
    </row>
    <row r="42" spans="2:19" x14ac:dyDescent="0.35">
      <c r="B42" s="101"/>
      <c r="E42" s="101"/>
      <c r="F42" s="101"/>
      <c r="G42" s="101"/>
      <c r="H42" s="101"/>
      <c r="I42" s="101"/>
      <c r="J42" s="101"/>
      <c r="P42" s="101"/>
      <c r="Q42" s="101"/>
      <c r="R42" s="101"/>
    </row>
    <row r="43" spans="2:19" x14ac:dyDescent="0.35">
      <c r="B43" s="101"/>
      <c r="E43" s="101"/>
      <c r="F43" s="101"/>
      <c r="G43" s="101"/>
      <c r="H43" s="101"/>
      <c r="I43" s="101"/>
      <c r="J43" s="101"/>
      <c r="P43" s="101"/>
      <c r="Q43" s="101"/>
      <c r="R43" s="101"/>
    </row>
    <row r="44" spans="2:19" x14ac:dyDescent="0.35">
      <c r="B44" s="101"/>
      <c r="E44" s="101"/>
      <c r="F44" s="101"/>
      <c r="G44" s="101"/>
      <c r="H44" s="101"/>
      <c r="I44" s="101"/>
      <c r="J44" s="101"/>
      <c r="P44" s="101"/>
      <c r="Q44" s="101"/>
      <c r="R44" s="101"/>
    </row>
    <row r="45" spans="2:19" x14ac:dyDescent="0.35">
      <c r="B45" s="101"/>
      <c r="E45" s="101"/>
      <c r="F45" s="101"/>
      <c r="G45" s="101"/>
      <c r="H45" s="101"/>
      <c r="I45" s="101"/>
      <c r="J45" s="101"/>
      <c r="P45" s="101"/>
      <c r="Q45" s="101"/>
      <c r="R45" s="101"/>
    </row>
    <row r="46" spans="2:19" x14ac:dyDescent="0.35">
      <c r="B46" s="101"/>
      <c r="E46" s="101"/>
      <c r="F46" s="101"/>
      <c r="G46" s="101"/>
      <c r="H46" s="101"/>
      <c r="I46" s="101"/>
      <c r="J46" s="101"/>
      <c r="P46" s="101"/>
      <c r="Q46" s="101"/>
      <c r="R46" s="101"/>
    </row>
    <row r="47" spans="2:19" x14ac:dyDescent="0.35">
      <c r="B47" s="101"/>
      <c r="E47" s="101"/>
      <c r="F47" s="101"/>
      <c r="G47" s="101"/>
      <c r="H47" s="101"/>
      <c r="I47" s="101"/>
      <c r="J47" s="101"/>
      <c r="P47" s="101"/>
      <c r="Q47" s="101"/>
      <c r="R47" s="101"/>
    </row>
    <row r="48" spans="2:19" x14ac:dyDescent="0.35">
      <c r="B48" s="101"/>
      <c r="E48" s="101"/>
      <c r="F48" s="101"/>
      <c r="G48" s="101"/>
      <c r="H48" s="101"/>
      <c r="I48" s="101"/>
      <c r="J48" s="101"/>
      <c r="P48" s="101"/>
      <c r="Q48" s="101"/>
      <c r="R48" s="101"/>
    </row>
    <row r="49" spans="2:18" x14ac:dyDescent="0.35">
      <c r="B49" s="101"/>
      <c r="E49" s="101"/>
      <c r="F49" s="101"/>
      <c r="G49" s="101"/>
      <c r="H49" s="101"/>
      <c r="I49" s="101"/>
      <c r="J49" s="101"/>
      <c r="P49" s="101"/>
      <c r="Q49" s="101"/>
      <c r="R49" s="101"/>
    </row>
    <row r="50" spans="2:18" x14ac:dyDescent="0.35">
      <c r="B50" s="101"/>
      <c r="E50" s="101"/>
      <c r="F50" s="101"/>
      <c r="G50" s="101"/>
      <c r="H50" s="101"/>
      <c r="I50" s="101"/>
      <c r="J50" s="101"/>
      <c r="P50" s="101"/>
      <c r="Q50" s="101"/>
      <c r="R50" s="101"/>
    </row>
    <row r="51" spans="2:18" x14ac:dyDescent="0.35">
      <c r="B51" s="101"/>
      <c r="E51" s="101"/>
      <c r="F51" s="101"/>
      <c r="G51" s="101"/>
      <c r="H51" s="101"/>
      <c r="I51" s="101"/>
      <c r="J51" s="101"/>
      <c r="P51" s="101"/>
      <c r="Q51" s="101"/>
      <c r="R51" s="101"/>
    </row>
    <row r="52" spans="2:18" x14ac:dyDescent="0.35">
      <c r="B52" s="101"/>
      <c r="E52" s="101"/>
      <c r="F52" s="101"/>
      <c r="G52" s="101"/>
      <c r="H52" s="101"/>
      <c r="I52" s="101"/>
      <c r="J52" s="101"/>
      <c r="P52" s="101"/>
      <c r="Q52" s="101"/>
      <c r="R52" s="101"/>
    </row>
    <row r="53" spans="2:18" x14ac:dyDescent="0.35">
      <c r="B53" s="101"/>
      <c r="E53" s="101"/>
      <c r="F53" s="101"/>
      <c r="G53" s="101"/>
      <c r="H53" s="101"/>
      <c r="I53" s="101"/>
      <c r="J53" s="101"/>
      <c r="P53" s="101"/>
      <c r="Q53" s="101"/>
      <c r="R53" s="101"/>
    </row>
    <row r="54" spans="2:18" x14ac:dyDescent="0.35">
      <c r="B54" s="101"/>
      <c r="E54" s="101"/>
      <c r="F54" s="101"/>
      <c r="G54" s="101"/>
      <c r="H54" s="101"/>
      <c r="I54" s="101"/>
      <c r="J54" s="101"/>
      <c r="P54" s="101"/>
      <c r="Q54" s="101"/>
      <c r="R54" s="101"/>
    </row>
    <row r="55" spans="2:18" x14ac:dyDescent="0.35">
      <c r="B55" s="101"/>
      <c r="E55" s="101"/>
      <c r="F55" s="101"/>
      <c r="G55" s="101"/>
      <c r="H55" s="101"/>
      <c r="I55" s="101"/>
      <c r="J55" s="101"/>
      <c r="P55" s="101"/>
      <c r="Q55" s="101"/>
      <c r="R55" s="101"/>
    </row>
    <row r="56" spans="2:18" x14ac:dyDescent="0.35">
      <c r="B56" s="101"/>
      <c r="E56" s="101"/>
      <c r="F56" s="101"/>
      <c r="G56" s="101"/>
      <c r="H56" s="101"/>
      <c r="I56" s="101"/>
      <c r="J56" s="101"/>
      <c r="P56" s="101"/>
      <c r="Q56" s="101"/>
      <c r="R56" s="101"/>
    </row>
    <row r="57" spans="2:18" x14ac:dyDescent="0.35">
      <c r="B57" s="101"/>
      <c r="E57" s="101"/>
      <c r="F57" s="101"/>
      <c r="G57" s="101"/>
      <c r="H57" s="101"/>
      <c r="I57" s="101"/>
      <c r="J57" s="101"/>
      <c r="P57" s="101"/>
      <c r="Q57" s="101"/>
      <c r="R57" s="101"/>
    </row>
    <row r="58" spans="2:18" x14ac:dyDescent="0.35">
      <c r="B58" s="101"/>
      <c r="E58" s="101"/>
      <c r="F58" s="101"/>
      <c r="G58" s="101"/>
      <c r="H58" s="101"/>
      <c r="I58" s="101"/>
      <c r="J58" s="101"/>
      <c r="P58" s="101"/>
      <c r="Q58" s="101"/>
      <c r="R58" s="101"/>
    </row>
    <row r="59" spans="2:18" x14ac:dyDescent="0.35">
      <c r="B59" s="101"/>
      <c r="E59" s="101"/>
      <c r="F59" s="101"/>
      <c r="G59" s="101"/>
      <c r="H59" s="101"/>
      <c r="I59" s="101"/>
      <c r="J59" s="101"/>
      <c r="P59" s="101"/>
      <c r="Q59" s="101"/>
      <c r="R59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B97D-BE0C-4BFD-8E14-C0F8C926A657}">
  <dimension ref="A1:R38"/>
  <sheetViews>
    <sheetView zoomScaleNormal="100" workbookViewId="0">
      <pane ySplit="3" topLeftCell="A4" activePane="bottomLeft" state="frozen"/>
      <selection pane="bottomLeft" activeCell="E4" sqref="E4:G5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70" t="s">
        <v>493</v>
      </c>
      <c r="B4" s="71" t="s">
        <v>494</v>
      </c>
      <c r="C4" s="149" t="s">
        <v>495</v>
      </c>
      <c r="D4" s="168" t="s">
        <v>496</v>
      </c>
      <c r="E4" s="149" t="s">
        <v>27</v>
      </c>
      <c r="F4" s="149" t="s">
        <v>553</v>
      </c>
      <c r="G4" s="168" t="s">
        <v>12</v>
      </c>
      <c r="H4" s="107">
        <v>20</v>
      </c>
      <c r="I4" s="107">
        <v>112</v>
      </c>
      <c r="J4" s="72">
        <v>1680</v>
      </c>
      <c r="K4" s="72">
        <v>1286</v>
      </c>
      <c r="L4" s="73">
        <v>64</v>
      </c>
      <c r="M4" s="73">
        <v>211</v>
      </c>
      <c r="N4" s="74">
        <v>4.5400000000000003E-2</v>
      </c>
      <c r="O4" s="75">
        <v>1.24</v>
      </c>
      <c r="P4" s="75"/>
      <c r="Q4" s="75"/>
      <c r="R4" s="1" t="s">
        <v>586</v>
      </c>
    </row>
    <row r="5" spans="1:18" ht="24.65" customHeight="1" thickBot="1" x14ac:dyDescent="0.4">
      <c r="A5" s="70" t="s">
        <v>497</v>
      </c>
      <c r="B5" s="71" t="s">
        <v>498</v>
      </c>
      <c r="C5" s="149" t="s">
        <v>743</v>
      </c>
      <c r="D5" s="168" t="s">
        <v>496</v>
      </c>
      <c r="E5" s="149" t="s">
        <v>27</v>
      </c>
      <c r="F5" s="149" t="s">
        <v>553</v>
      </c>
      <c r="G5" s="168" t="s">
        <v>12</v>
      </c>
      <c r="H5" s="107">
        <v>14</v>
      </c>
      <c r="I5" s="107">
        <v>76</v>
      </c>
      <c r="J5" s="72">
        <v>1140</v>
      </c>
      <c r="K5" s="72">
        <v>4913</v>
      </c>
      <c r="L5" s="73">
        <v>250</v>
      </c>
      <c r="M5" s="73">
        <v>773</v>
      </c>
      <c r="N5" s="74">
        <v>4.5400000000000003E-2</v>
      </c>
      <c r="O5" s="75">
        <v>1.24</v>
      </c>
      <c r="P5" s="75"/>
      <c r="Q5" s="75"/>
      <c r="R5" s="1" t="s">
        <v>586</v>
      </c>
    </row>
    <row r="6" spans="1:18" ht="24.65" customHeight="1" thickBot="1" x14ac:dyDescent="0.4">
      <c r="A6" s="76" t="s">
        <v>499</v>
      </c>
      <c r="B6" s="77" t="s">
        <v>500</v>
      </c>
      <c r="C6" s="82" t="s">
        <v>501</v>
      </c>
      <c r="D6" s="77" t="s">
        <v>502</v>
      </c>
      <c r="E6" s="82" t="s">
        <v>27</v>
      </c>
      <c r="F6" s="82" t="s">
        <v>553</v>
      </c>
      <c r="G6" s="77" t="s">
        <v>12</v>
      </c>
      <c r="H6" s="109">
        <v>33</v>
      </c>
      <c r="I6" s="109">
        <v>160</v>
      </c>
      <c r="J6" s="78">
        <v>2400</v>
      </c>
      <c r="K6" s="78">
        <v>9783</v>
      </c>
      <c r="L6" s="79">
        <v>494</v>
      </c>
      <c r="M6" s="78">
        <v>1557</v>
      </c>
      <c r="N6" s="80">
        <v>0.1033</v>
      </c>
      <c r="O6" s="81">
        <v>2.31</v>
      </c>
      <c r="P6" s="7"/>
      <c r="Q6" s="7"/>
      <c r="R6" s="1" t="s">
        <v>586</v>
      </c>
    </row>
    <row r="7" spans="1:18" ht="24.65" customHeight="1" thickBot="1" x14ac:dyDescent="0.4">
      <c r="A7" s="76" t="s">
        <v>503</v>
      </c>
      <c r="B7" s="77" t="s">
        <v>504</v>
      </c>
      <c r="C7" s="82" t="s">
        <v>275</v>
      </c>
      <c r="D7" s="77" t="s">
        <v>505</v>
      </c>
      <c r="E7" s="82" t="s">
        <v>27</v>
      </c>
      <c r="F7" s="82" t="s">
        <v>553</v>
      </c>
      <c r="G7" s="77" t="s">
        <v>12</v>
      </c>
      <c r="H7" s="109">
        <v>40</v>
      </c>
      <c r="I7" s="109">
        <v>85</v>
      </c>
      <c r="J7" s="78">
        <v>1275</v>
      </c>
      <c r="K7" s="78">
        <v>10315</v>
      </c>
      <c r="L7" s="79">
        <v>518</v>
      </c>
      <c r="M7" s="78">
        <v>1657</v>
      </c>
      <c r="N7" s="80">
        <v>0.20960000000000001</v>
      </c>
      <c r="O7" s="81">
        <v>4.59</v>
      </c>
      <c r="P7" s="7"/>
      <c r="Q7" s="7"/>
      <c r="R7" s="1" t="s">
        <v>586</v>
      </c>
    </row>
    <row r="8" spans="1:18" ht="24.65" customHeight="1" thickBot="1" x14ac:dyDescent="0.4">
      <c r="A8" s="76" t="s">
        <v>506</v>
      </c>
      <c r="B8" s="77" t="s">
        <v>507</v>
      </c>
      <c r="C8" s="82" t="s">
        <v>508</v>
      </c>
      <c r="D8" s="77" t="s">
        <v>509</v>
      </c>
      <c r="E8" s="82" t="s">
        <v>27</v>
      </c>
      <c r="F8" s="82" t="s">
        <v>553</v>
      </c>
      <c r="G8" s="77" t="s">
        <v>12</v>
      </c>
      <c r="H8" s="109">
        <v>9</v>
      </c>
      <c r="I8" s="109">
        <v>123</v>
      </c>
      <c r="J8" s="78">
        <v>1845</v>
      </c>
      <c r="K8" s="78">
        <v>3669</v>
      </c>
      <c r="L8" s="79">
        <v>184</v>
      </c>
      <c r="M8" s="79">
        <v>589</v>
      </c>
      <c r="N8" s="80">
        <v>3.8199999999999998E-2</v>
      </c>
      <c r="O8" s="81">
        <v>1.1299999999999999</v>
      </c>
      <c r="P8" s="7"/>
      <c r="Q8" s="7"/>
      <c r="R8" s="1" t="s">
        <v>586</v>
      </c>
    </row>
    <row r="9" spans="1:18" ht="24.65" customHeight="1" thickBot="1" x14ac:dyDescent="0.4">
      <c r="A9" s="76" t="s">
        <v>510</v>
      </c>
      <c r="B9" s="77" t="s">
        <v>511</v>
      </c>
      <c r="C9" s="82" t="s">
        <v>275</v>
      </c>
      <c r="D9" s="77" t="s">
        <v>512</v>
      </c>
      <c r="E9" s="82" t="s">
        <v>10</v>
      </c>
      <c r="F9" s="82" t="s">
        <v>553</v>
      </c>
      <c r="G9" s="77" t="s">
        <v>12</v>
      </c>
      <c r="H9" s="109">
        <v>9</v>
      </c>
      <c r="I9" s="109">
        <v>67</v>
      </c>
      <c r="J9" s="79"/>
      <c r="K9" s="79"/>
      <c r="L9" s="79"/>
      <c r="M9" s="79"/>
      <c r="N9" s="79"/>
      <c r="O9" s="83">
        <v>1.49</v>
      </c>
      <c r="P9" s="7"/>
      <c r="Q9" s="7"/>
      <c r="R9" s="1" t="s">
        <v>586</v>
      </c>
    </row>
    <row r="10" spans="1:18" ht="24.65" customHeight="1" thickBot="1" x14ac:dyDescent="0.4">
      <c r="A10" s="76" t="s">
        <v>513</v>
      </c>
      <c r="B10" s="77" t="s">
        <v>514</v>
      </c>
      <c r="C10" s="82" t="s">
        <v>275</v>
      </c>
      <c r="D10" s="77" t="s">
        <v>515</v>
      </c>
      <c r="E10" s="82" t="s">
        <v>10</v>
      </c>
      <c r="F10" s="82" t="s">
        <v>553</v>
      </c>
      <c r="G10" s="77" t="s">
        <v>12</v>
      </c>
      <c r="H10" s="109">
        <v>11</v>
      </c>
      <c r="I10" s="109">
        <v>76</v>
      </c>
      <c r="J10" s="79"/>
      <c r="K10" s="79"/>
      <c r="L10" s="79"/>
      <c r="M10" s="79"/>
      <c r="N10" s="79"/>
      <c r="O10" s="83">
        <v>1.49</v>
      </c>
      <c r="P10" s="7"/>
      <c r="Q10" s="7"/>
      <c r="R10" s="1" t="s">
        <v>586</v>
      </c>
    </row>
    <row r="11" spans="1:18" ht="24.65" customHeight="1" thickBot="1" x14ac:dyDescent="0.4">
      <c r="A11" s="76" t="s">
        <v>516</v>
      </c>
      <c r="B11" s="77" t="s">
        <v>517</v>
      </c>
      <c r="C11" s="82" t="s">
        <v>275</v>
      </c>
      <c r="D11" s="77" t="s">
        <v>515</v>
      </c>
      <c r="E11" s="82" t="s">
        <v>10</v>
      </c>
      <c r="F11" s="82" t="s">
        <v>553</v>
      </c>
      <c r="G11" s="77" t="s">
        <v>12</v>
      </c>
      <c r="H11" s="109">
        <v>12</v>
      </c>
      <c r="I11" s="109">
        <v>86</v>
      </c>
      <c r="J11" s="79"/>
      <c r="K11" s="79"/>
      <c r="L11" s="79"/>
      <c r="M11" s="79"/>
      <c r="N11" s="79"/>
      <c r="O11" s="83">
        <v>1.49</v>
      </c>
      <c r="P11" s="7"/>
      <c r="Q11" s="7"/>
      <c r="R11" s="1" t="s">
        <v>586</v>
      </c>
    </row>
    <row r="12" spans="1:18" ht="13.6" customHeight="1" x14ac:dyDescent="0.35">
      <c r="A12" s="84"/>
      <c r="B12" s="84"/>
      <c r="C12" s="85"/>
      <c r="D12" s="84"/>
      <c r="E12" s="85"/>
      <c r="F12" s="85"/>
      <c r="G12" s="84"/>
      <c r="H12" s="86"/>
      <c r="I12" s="86"/>
      <c r="J12" s="87"/>
      <c r="K12" s="87"/>
      <c r="L12" s="86"/>
      <c r="M12" s="86"/>
      <c r="N12" s="88"/>
      <c r="O12" s="86"/>
      <c r="P12" s="86"/>
      <c r="Q12" s="86"/>
      <c r="R12" s="101"/>
    </row>
    <row r="13" spans="1:18" ht="24.65" customHeight="1" x14ac:dyDescent="0.35">
      <c r="A13" s="95" t="s">
        <v>541</v>
      </c>
      <c r="B13" s="93"/>
      <c r="C13" s="90"/>
      <c r="D13" s="90"/>
      <c r="E13" s="90"/>
      <c r="F13" s="90"/>
      <c r="G13" s="90"/>
      <c r="H13" s="94">
        <f>SUM(H4:H11)</f>
        <v>148</v>
      </c>
      <c r="I13" s="94">
        <f>SUM(I4:I11)</f>
        <v>785</v>
      </c>
      <c r="J13" s="95" t="s">
        <v>540</v>
      </c>
      <c r="K13" s="91"/>
      <c r="L13" s="91"/>
      <c r="M13" s="91"/>
      <c r="N13" s="91"/>
      <c r="O13" s="91"/>
      <c r="P13" s="91"/>
      <c r="Q13" s="91"/>
      <c r="R13" s="101"/>
    </row>
    <row r="14" spans="1:18" ht="24.65" customHeight="1" x14ac:dyDescent="0.35">
      <c r="R14" s="101"/>
    </row>
    <row r="15" spans="1:18" ht="24.65" customHeight="1" x14ac:dyDescent="0.35">
      <c r="R15" s="101"/>
    </row>
    <row r="16" spans="1:18" ht="24.65" customHeight="1" x14ac:dyDescent="0.35">
      <c r="B16" s="101"/>
      <c r="E16" s="101"/>
      <c r="H16" s="101"/>
      <c r="I16" s="101"/>
      <c r="O16" s="101"/>
      <c r="P16" s="101"/>
      <c r="Q16" s="101"/>
      <c r="R16" s="101"/>
    </row>
    <row r="17" spans="2:17" ht="24.65" customHeight="1" x14ac:dyDescent="0.35">
      <c r="B17" s="101"/>
      <c r="D17" s="101"/>
      <c r="E17" s="101"/>
      <c r="G17" s="101"/>
      <c r="H17" s="101"/>
      <c r="I17" s="104"/>
      <c r="O17" s="101"/>
      <c r="P17" s="101"/>
      <c r="Q17" s="101"/>
    </row>
    <row r="18" spans="2:17" ht="24.65" customHeight="1" x14ac:dyDescent="0.35">
      <c r="B18" s="101"/>
      <c r="D18" s="101"/>
      <c r="E18" s="101"/>
      <c r="G18" s="101"/>
      <c r="H18" s="101"/>
      <c r="I18" s="104"/>
      <c r="O18" s="101"/>
      <c r="P18" s="101"/>
      <c r="Q18" s="101"/>
    </row>
    <row r="19" spans="2:17" ht="24.65" customHeight="1" x14ac:dyDescent="0.35">
      <c r="B19" s="101"/>
      <c r="D19" s="101"/>
      <c r="E19" s="101"/>
      <c r="G19" s="101"/>
      <c r="H19" s="101"/>
      <c r="I19" s="104"/>
      <c r="O19" s="101"/>
      <c r="P19" s="101"/>
      <c r="Q19" s="101"/>
    </row>
    <row r="20" spans="2:17" ht="24.65" customHeight="1" x14ac:dyDescent="0.35">
      <c r="B20" s="101"/>
      <c r="D20" s="101"/>
      <c r="E20" s="101"/>
      <c r="G20" s="101"/>
      <c r="H20" s="101"/>
      <c r="I20" s="104"/>
      <c r="O20" s="101"/>
      <c r="P20" s="101"/>
      <c r="Q20" s="101"/>
    </row>
    <row r="21" spans="2:17" ht="24.65" customHeight="1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2:17" ht="24.65" customHeight="1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2:17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2:17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2:17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2:17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2:17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2:17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2:17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2:17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2:17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2:17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D33" s="101"/>
      <c r="E33" s="101"/>
      <c r="G33" s="101"/>
      <c r="H33" s="101"/>
      <c r="I33" s="104"/>
      <c r="O33" s="101"/>
      <c r="P33" s="101"/>
      <c r="Q33" s="101"/>
    </row>
    <row r="34" spans="2:17" x14ac:dyDescent="0.35">
      <c r="B34" s="101"/>
      <c r="D34" s="101"/>
      <c r="E34" s="101"/>
      <c r="G34" s="101"/>
      <c r="H34" s="101"/>
      <c r="I34" s="104"/>
      <c r="O34" s="101"/>
      <c r="P34" s="101"/>
      <c r="Q34" s="101"/>
    </row>
    <row r="35" spans="2:17" x14ac:dyDescent="0.35">
      <c r="B35" s="101"/>
      <c r="D35" s="101"/>
      <c r="E35" s="101"/>
      <c r="G35" s="101"/>
      <c r="H35" s="101"/>
      <c r="I35" s="104"/>
      <c r="O35" s="101"/>
      <c r="P35" s="101"/>
      <c r="Q35" s="101"/>
    </row>
    <row r="36" spans="2:17" x14ac:dyDescent="0.35">
      <c r="B36" s="101"/>
      <c r="D36" s="101"/>
      <c r="E36" s="101"/>
      <c r="G36" s="101"/>
      <c r="H36" s="101"/>
      <c r="I36" s="104"/>
      <c r="O36" s="101"/>
      <c r="P36" s="101"/>
      <c r="Q36" s="101"/>
    </row>
    <row r="37" spans="2:17" x14ac:dyDescent="0.35">
      <c r="B37" s="101"/>
      <c r="D37" s="101"/>
      <c r="E37" s="101"/>
      <c r="G37" s="101"/>
      <c r="H37" s="101"/>
      <c r="I37" s="104"/>
      <c r="O37" s="101"/>
      <c r="P37" s="101"/>
      <c r="Q37" s="101"/>
    </row>
    <row r="38" spans="2:17" x14ac:dyDescent="0.35">
      <c r="B38" s="101"/>
      <c r="E38" s="101"/>
      <c r="F38" s="101"/>
      <c r="G38" s="101"/>
      <c r="H38" s="101"/>
      <c r="I38" s="101"/>
      <c r="O38" s="101"/>
      <c r="P38" s="101"/>
      <c r="Q38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honeticPr fontId="5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C3F9-FE0D-4C04-83D3-AD7328177B1B}">
  <dimension ref="A1:S47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57" t="s">
        <v>6</v>
      </c>
      <c r="B4" s="58" t="s">
        <v>7</v>
      </c>
      <c r="C4" s="59" t="s">
        <v>8</v>
      </c>
      <c r="D4" s="58" t="s">
        <v>9</v>
      </c>
      <c r="E4" s="59" t="s">
        <v>10</v>
      </c>
      <c r="F4" s="59"/>
      <c r="G4" s="59" t="s">
        <v>11</v>
      </c>
      <c r="H4" s="58" t="s">
        <v>12</v>
      </c>
      <c r="I4" s="50">
        <v>25</v>
      </c>
      <c r="J4" s="125">
        <v>120</v>
      </c>
      <c r="K4" s="51">
        <v>1800</v>
      </c>
      <c r="L4" s="51">
        <v>23193</v>
      </c>
      <c r="M4" s="52">
        <v>0</v>
      </c>
      <c r="N4" s="52">
        <v>0</v>
      </c>
      <c r="O4" s="111">
        <v>0.27429999999999999</v>
      </c>
      <c r="P4" s="116">
        <v>6.03</v>
      </c>
      <c r="Q4" s="53"/>
      <c r="R4" s="53"/>
      <c r="S4" s="1" t="s">
        <v>576</v>
      </c>
    </row>
    <row r="5" spans="1:19" ht="24.65" customHeight="1" x14ac:dyDescent="0.35">
      <c r="A5" s="60" t="s">
        <v>13</v>
      </c>
      <c r="B5" s="61" t="s">
        <v>14</v>
      </c>
      <c r="C5" s="62" t="s">
        <v>15</v>
      </c>
      <c r="D5" s="61" t="s">
        <v>16</v>
      </c>
      <c r="E5" s="62" t="s">
        <v>10</v>
      </c>
      <c r="F5" s="62"/>
      <c r="G5" s="62" t="s">
        <v>11</v>
      </c>
      <c r="H5" s="61" t="s">
        <v>17</v>
      </c>
      <c r="I5" s="54">
        <v>33</v>
      </c>
      <c r="J5" s="126">
        <v>2300</v>
      </c>
      <c r="K5" s="55">
        <v>34500</v>
      </c>
      <c r="L5" s="55">
        <v>154053</v>
      </c>
      <c r="M5" s="56">
        <v>0</v>
      </c>
      <c r="N5" s="56">
        <v>0</v>
      </c>
      <c r="O5" s="112">
        <v>9.2200000000000004E-2</v>
      </c>
      <c r="P5" s="117">
        <v>2.09</v>
      </c>
      <c r="Q5" s="53"/>
      <c r="R5" s="53"/>
      <c r="S5" s="1" t="s">
        <v>576</v>
      </c>
    </row>
    <row r="6" spans="1:19" ht="24.65" customHeight="1" x14ac:dyDescent="0.35">
      <c r="A6" s="44" t="s">
        <v>18</v>
      </c>
      <c r="B6" s="45" t="s">
        <v>19</v>
      </c>
      <c r="C6" s="46" t="s">
        <v>20</v>
      </c>
      <c r="D6" s="45" t="s">
        <v>21</v>
      </c>
      <c r="E6" s="46" t="s">
        <v>10</v>
      </c>
      <c r="F6" s="46"/>
      <c r="G6" s="46" t="s">
        <v>11</v>
      </c>
      <c r="H6" s="45" t="s">
        <v>22</v>
      </c>
      <c r="I6" s="32">
        <v>2</v>
      </c>
      <c r="J6" s="127">
        <v>146</v>
      </c>
      <c r="K6" s="35">
        <v>2196</v>
      </c>
      <c r="L6" s="35">
        <v>23153</v>
      </c>
      <c r="M6" s="34">
        <v>0</v>
      </c>
      <c r="N6" s="34">
        <v>0</v>
      </c>
      <c r="O6" s="113">
        <v>0.2253</v>
      </c>
      <c r="P6" s="118">
        <v>4.9400000000000004</v>
      </c>
      <c r="Q6" s="53"/>
      <c r="R6" s="53"/>
      <c r="S6" s="1" t="s">
        <v>576</v>
      </c>
    </row>
    <row r="7" spans="1:19" ht="24.65" customHeight="1" x14ac:dyDescent="0.35">
      <c r="A7" s="60" t="s">
        <v>280</v>
      </c>
      <c r="B7" s="61" t="s">
        <v>281</v>
      </c>
      <c r="C7" s="62" t="s">
        <v>56</v>
      </c>
      <c r="D7" s="61" t="s">
        <v>57</v>
      </c>
      <c r="E7" s="62" t="s">
        <v>10</v>
      </c>
      <c r="F7" s="62"/>
      <c r="G7" s="62" t="s">
        <v>28</v>
      </c>
      <c r="H7" s="61" t="s">
        <v>33</v>
      </c>
      <c r="I7" s="54">
        <v>19</v>
      </c>
      <c r="J7" s="126">
        <v>265</v>
      </c>
      <c r="K7" s="56"/>
      <c r="L7" s="56"/>
      <c r="M7" s="56"/>
      <c r="N7" s="56"/>
      <c r="O7" s="112"/>
      <c r="P7" s="120">
        <v>1.59</v>
      </c>
      <c r="Q7" s="53"/>
      <c r="R7" s="53"/>
      <c r="S7" s="1" t="s">
        <v>576</v>
      </c>
    </row>
    <row r="8" spans="1:19" ht="24.65" customHeight="1" x14ac:dyDescent="0.35">
      <c r="A8" s="66" t="s">
        <v>282</v>
      </c>
      <c r="B8" s="67" t="s">
        <v>283</v>
      </c>
      <c r="C8" s="68" t="s">
        <v>284</v>
      </c>
      <c r="D8" s="67" t="s">
        <v>21</v>
      </c>
      <c r="E8" s="68" t="s">
        <v>10</v>
      </c>
      <c r="F8" s="68"/>
      <c r="G8" s="68" t="s">
        <v>28</v>
      </c>
      <c r="H8" s="67" t="s">
        <v>33</v>
      </c>
      <c r="I8" s="69">
        <v>6</v>
      </c>
      <c r="J8" s="129">
        <v>430</v>
      </c>
      <c r="K8" s="34"/>
      <c r="L8" s="34"/>
      <c r="M8" s="34"/>
      <c r="N8" s="34"/>
      <c r="O8" s="113"/>
      <c r="P8" s="121">
        <v>1.59</v>
      </c>
      <c r="Q8" s="53"/>
      <c r="R8" s="53"/>
      <c r="S8" s="1" t="s">
        <v>576</v>
      </c>
    </row>
    <row r="9" spans="1:19" ht="24.65" customHeight="1" x14ac:dyDescent="0.35">
      <c r="A9" s="63" t="s">
        <v>285</v>
      </c>
      <c r="B9" s="64" t="s">
        <v>286</v>
      </c>
      <c r="C9" s="147" t="s">
        <v>287</v>
      </c>
      <c r="D9" s="153" t="s">
        <v>21</v>
      </c>
      <c r="E9" s="147" t="s">
        <v>10</v>
      </c>
      <c r="F9" s="147"/>
      <c r="G9" s="147" t="s">
        <v>28</v>
      </c>
      <c r="H9" s="153" t="s">
        <v>288</v>
      </c>
      <c r="I9" s="28">
        <v>8</v>
      </c>
      <c r="J9" s="128">
        <v>311</v>
      </c>
      <c r="K9" s="29"/>
      <c r="L9" s="29"/>
      <c r="M9" s="29"/>
      <c r="N9" s="29"/>
      <c r="O9" s="114"/>
      <c r="P9" s="122">
        <v>1.59</v>
      </c>
      <c r="Q9" s="31"/>
      <c r="R9" s="31"/>
      <c r="S9" s="1" t="s">
        <v>576</v>
      </c>
    </row>
    <row r="10" spans="1:19" ht="24.65" customHeight="1" x14ac:dyDescent="0.35">
      <c r="A10" s="63" t="s">
        <v>289</v>
      </c>
      <c r="B10" s="64" t="s">
        <v>290</v>
      </c>
      <c r="C10" s="147" t="s">
        <v>287</v>
      </c>
      <c r="D10" s="153" t="s">
        <v>21</v>
      </c>
      <c r="E10" s="147" t="s">
        <v>10</v>
      </c>
      <c r="F10" s="147"/>
      <c r="G10" s="147" t="s">
        <v>28</v>
      </c>
      <c r="H10" s="153" t="s">
        <v>288</v>
      </c>
      <c r="I10" s="28">
        <v>20</v>
      </c>
      <c r="J10" s="128">
        <v>280</v>
      </c>
      <c r="K10" s="29"/>
      <c r="L10" s="29"/>
      <c r="M10" s="29"/>
      <c r="N10" s="29"/>
      <c r="O10" s="114"/>
      <c r="P10" s="122">
        <v>1.59</v>
      </c>
      <c r="Q10" s="31"/>
      <c r="R10" s="31"/>
      <c r="S10" s="1" t="s">
        <v>576</v>
      </c>
    </row>
    <row r="11" spans="1:19" ht="24.65" customHeight="1" x14ac:dyDescent="0.35">
      <c r="A11" s="63" t="s">
        <v>291</v>
      </c>
      <c r="B11" s="64" t="s">
        <v>292</v>
      </c>
      <c r="C11" s="147" t="s">
        <v>287</v>
      </c>
      <c r="D11" s="153" t="s">
        <v>21</v>
      </c>
      <c r="E11" s="147" t="s">
        <v>10</v>
      </c>
      <c r="F11" s="147"/>
      <c r="G11" s="147" t="s">
        <v>28</v>
      </c>
      <c r="H11" s="153" t="s">
        <v>288</v>
      </c>
      <c r="I11" s="28">
        <v>9</v>
      </c>
      <c r="J11" s="128">
        <v>113</v>
      </c>
      <c r="K11" s="29"/>
      <c r="L11" s="29"/>
      <c r="M11" s="29"/>
      <c r="N11" s="29"/>
      <c r="O11" s="114"/>
      <c r="P11" s="122">
        <v>1.59</v>
      </c>
      <c r="Q11" s="31"/>
      <c r="R11" s="31"/>
      <c r="S11" s="1" t="s">
        <v>576</v>
      </c>
    </row>
    <row r="12" spans="1:19" ht="12.1" customHeight="1" x14ac:dyDescent="0.35"/>
    <row r="13" spans="1:19" s="92" customFormat="1" ht="25.85" customHeight="1" x14ac:dyDescent="0.3">
      <c r="A13" s="95" t="s">
        <v>542</v>
      </c>
      <c r="B13" s="93"/>
      <c r="C13" s="90"/>
      <c r="D13" s="90"/>
      <c r="E13" s="90"/>
      <c r="F13" s="90"/>
      <c r="G13" s="90"/>
      <c r="H13" s="90"/>
      <c r="I13" s="94">
        <f>+SUM(I4:I11)</f>
        <v>122</v>
      </c>
      <c r="J13" s="94">
        <f>+SUM(J4:J11)</f>
        <v>3965</v>
      </c>
      <c r="K13" s="95" t="s">
        <v>540</v>
      </c>
      <c r="L13" s="91"/>
      <c r="M13" s="91"/>
      <c r="N13" s="91"/>
      <c r="O13" s="91"/>
      <c r="P13" s="91"/>
      <c r="Q13" s="91"/>
      <c r="R13" s="91"/>
    </row>
    <row r="16" spans="1:19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M16" s="101"/>
      <c r="N16" s="101"/>
      <c r="O16" s="101"/>
      <c r="P16" s="101"/>
      <c r="Q16" s="101"/>
      <c r="R16" s="101"/>
      <c r="S16" s="101"/>
    </row>
    <row r="17" spans="2:19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101"/>
      <c r="N17" s="101"/>
      <c r="O17" s="101"/>
      <c r="P17" s="101"/>
      <c r="Q17" s="101"/>
      <c r="R17" s="101"/>
      <c r="S17" s="101"/>
    </row>
    <row r="18" spans="2:19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101"/>
      <c r="N18" s="101"/>
      <c r="O18" s="101"/>
      <c r="P18" s="101"/>
      <c r="Q18" s="101"/>
      <c r="R18" s="101"/>
      <c r="S18" s="101"/>
    </row>
    <row r="19" spans="2:19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M19" s="101"/>
      <c r="N19" s="101"/>
      <c r="O19" s="101"/>
      <c r="P19" s="101"/>
      <c r="Q19" s="101"/>
      <c r="R19" s="101"/>
      <c r="S19" s="101"/>
    </row>
    <row r="20" spans="2:19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101"/>
      <c r="N20" s="101"/>
      <c r="O20" s="101"/>
      <c r="P20" s="101"/>
      <c r="Q20" s="101"/>
      <c r="R20" s="101"/>
      <c r="S20" s="101"/>
    </row>
    <row r="21" spans="2:19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101"/>
      <c r="N21" s="101"/>
      <c r="O21" s="101"/>
      <c r="P21" s="101"/>
      <c r="Q21" s="101"/>
      <c r="R21" s="101"/>
      <c r="S21" s="101"/>
    </row>
    <row r="22" spans="2:19" x14ac:dyDescent="0.3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101"/>
      <c r="N22" s="101"/>
      <c r="O22" s="101"/>
      <c r="P22" s="101"/>
      <c r="Q22" s="101"/>
      <c r="R22" s="101"/>
      <c r="S22" s="101"/>
    </row>
    <row r="23" spans="2:19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101"/>
      <c r="N23" s="101"/>
      <c r="O23" s="101"/>
      <c r="P23" s="101"/>
      <c r="Q23" s="101"/>
      <c r="R23" s="101"/>
      <c r="S23" s="101"/>
    </row>
    <row r="24" spans="2:19" x14ac:dyDescent="0.3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M24" s="101"/>
      <c r="N24" s="101"/>
      <c r="O24" s="101"/>
      <c r="P24" s="101"/>
      <c r="Q24" s="101"/>
      <c r="R24" s="101"/>
      <c r="S24" s="101"/>
    </row>
    <row r="25" spans="2:19" x14ac:dyDescent="0.3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101"/>
      <c r="N25" s="101"/>
      <c r="O25" s="101"/>
      <c r="P25" s="101"/>
      <c r="Q25" s="101"/>
      <c r="R25" s="101"/>
      <c r="S25" s="101"/>
    </row>
    <row r="26" spans="2:19" x14ac:dyDescent="0.3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M26" s="101"/>
      <c r="N26" s="101"/>
      <c r="O26" s="101"/>
      <c r="P26" s="101"/>
      <c r="Q26" s="101"/>
      <c r="R26" s="101"/>
      <c r="S26" s="101"/>
    </row>
    <row r="27" spans="2:19" x14ac:dyDescent="0.3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M27" s="101"/>
      <c r="N27" s="101"/>
      <c r="O27" s="101"/>
      <c r="P27" s="101"/>
      <c r="Q27" s="101"/>
      <c r="R27" s="101"/>
      <c r="S27" s="101"/>
    </row>
    <row r="28" spans="2:19" x14ac:dyDescent="0.3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M28" s="101"/>
      <c r="N28" s="101"/>
      <c r="O28" s="101"/>
      <c r="P28" s="101"/>
      <c r="Q28" s="101"/>
      <c r="R28" s="101"/>
      <c r="S28" s="101"/>
    </row>
    <row r="29" spans="2:19" x14ac:dyDescent="0.35">
      <c r="B29" s="101"/>
      <c r="E29" s="101"/>
      <c r="F29" s="101"/>
      <c r="G29" s="101"/>
      <c r="H29" s="101"/>
      <c r="I29" s="101"/>
      <c r="J29" s="101"/>
      <c r="P29" s="101"/>
      <c r="Q29" s="101"/>
      <c r="R29" s="101"/>
    </row>
    <row r="30" spans="2:19" x14ac:dyDescent="0.35">
      <c r="B30" s="101"/>
      <c r="E30" s="101"/>
      <c r="F30" s="101"/>
      <c r="G30" s="101"/>
      <c r="H30" s="101"/>
      <c r="I30" s="101"/>
      <c r="J30" s="101"/>
      <c r="P30" s="101"/>
      <c r="Q30" s="101"/>
      <c r="R30" s="101"/>
    </row>
    <row r="31" spans="2:19" x14ac:dyDescent="0.35">
      <c r="B31" s="101"/>
      <c r="E31" s="101"/>
      <c r="F31" s="101"/>
      <c r="G31" s="101"/>
      <c r="H31" s="101"/>
      <c r="I31" s="101"/>
      <c r="J31" s="101"/>
      <c r="P31" s="101"/>
      <c r="Q31" s="101"/>
      <c r="R31" s="101"/>
    </row>
    <row r="32" spans="2:19" x14ac:dyDescent="0.35">
      <c r="B32" s="101"/>
      <c r="E32" s="101"/>
      <c r="F32" s="101"/>
      <c r="G32" s="101"/>
      <c r="H32" s="101"/>
      <c r="I32" s="101"/>
      <c r="J32" s="101"/>
      <c r="P32" s="101"/>
      <c r="Q32" s="101"/>
      <c r="R32" s="101"/>
    </row>
    <row r="33" spans="2:18" x14ac:dyDescent="0.35">
      <c r="B33" s="101"/>
      <c r="E33" s="101"/>
      <c r="F33" s="101"/>
      <c r="G33" s="101"/>
      <c r="H33" s="101"/>
      <c r="I33" s="101"/>
      <c r="J33" s="101"/>
      <c r="P33" s="101"/>
      <c r="Q33" s="101"/>
      <c r="R33" s="101"/>
    </row>
    <row r="34" spans="2:18" x14ac:dyDescent="0.35">
      <c r="B34" s="101"/>
      <c r="E34" s="101"/>
      <c r="F34" s="101"/>
      <c r="G34" s="101"/>
      <c r="H34" s="101"/>
      <c r="I34" s="101"/>
      <c r="J34" s="101"/>
      <c r="P34" s="101"/>
      <c r="Q34" s="101"/>
      <c r="R34" s="101"/>
    </row>
    <row r="35" spans="2:18" x14ac:dyDescent="0.35">
      <c r="B35" s="101"/>
      <c r="E35" s="101"/>
      <c r="F35" s="101"/>
      <c r="G35" s="101"/>
      <c r="H35" s="101"/>
      <c r="I35" s="101"/>
      <c r="J35" s="101"/>
      <c r="P35" s="101"/>
      <c r="Q35" s="101"/>
      <c r="R35" s="101"/>
    </row>
    <row r="36" spans="2:18" x14ac:dyDescent="0.35">
      <c r="B36" s="101"/>
      <c r="E36" s="101"/>
      <c r="F36" s="101"/>
      <c r="G36" s="101"/>
      <c r="H36" s="101"/>
      <c r="I36" s="101"/>
      <c r="J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J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J38" s="101"/>
      <c r="P38" s="101"/>
      <c r="Q38" s="101"/>
      <c r="R38" s="101"/>
    </row>
    <row r="39" spans="2:18" x14ac:dyDescent="0.35">
      <c r="B39" s="101"/>
      <c r="E39" s="101"/>
      <c r="F39" s="101"/>
      <c r="G39" s="101"/>
      <c r="H39" s="101"/>
      <c r="I39" s="101"/>
      <c r="J39" s="101"/>
      <c r="P39" s="101"/>
      <c r="Q39" s="101"/>
      <c r="R39" s="101"/>
    </row>
    <row r="40" spans="2:18" x14ac:dyDescent="0.35">
      <c r="B40" s="101"/>
      <c r="E40" s="101"/>
      <c r="F40" s="101"/>
      <c r="G40" s="101"/>
      <c r="H40" s="101"/>
      <c r="I40" s="101"/>
      <c r="J40" s="101"/>
      <c r="P40" s="101"/>
      <c r="Q40" s="101"/>
      <c r="R40" s="101"/>
    </row>
    <row r="41" spans="2:18" x14ac:dyDescent="0.35">
      <c r="B41" s="101"/>
      <c r="E41" s="101"/>
      <c r="F41" s="101"/>
      <c r="G41" s="101"/>
      <c r="H41" s="101"/>
      <c r="I41" s="101"/>
      <c r="J41" s="101"/>
      <c r="P41" s="101"/>
      <c r="Q41" s="101"/>
      <c r="R41" s="101"/>
    </row>
    <row r="42" spans="2:18" x14ac:dyDescent="0.35">
      <c r="B42" s="101"/>
      <c r="E42" s="101"/>
      <c r="F42" s="101"/>
      <c r="G42" s="101"/>
      <c r="H42" s="101"/>
      <c r="I42" s="101"/>
      <c r="J42" s="101"/>
      <c r="P42" s="101"/>
      <c r="Q42" s="101"/>
      <c r="R42" s="101"/>
    </row>
    <row r="43" spans="2:18" x14ac:dyDescent="0.35">
      <c r="B43" s="101"/>
      <c r="E43" s="101"/>
      <c r="F43" s="101"/>
      <c r="G43" s="101"/>
      <c r="H43" s="101"/>
      <c r="I43" s="101"/>
      <c r="J43" s="101"/>
      <c r="P43" s="101"/>
      <c r="Q43" s="101"/>
      <c r="R43" s="101"/>
    </row>
    <row r="44" spans="2:18" x14ac:dyDescent="0.35">
      <c r="B44" s="101"/>
      <c r="E44" s="101"/>
      <c r="F44" s="101"/>
      <c r="G44" s="101"/>
      <c r="H44" s="101"/>
      <c r="I44" s="101"/>
      <c r="J44" s="101"/>
      <c r="P44" s="101"/>
      <c r="Q44" s="101"/>
      <c r="R44" s="101"/>
    </row>
    <row r="45" spans="2:18" x14ac:dyDescent="0.35">
      <c r="B45" s="101"/>
      <c r="E45" s="101"/>
      <c r="F45" s="101"/>
      <c r="G45" s="101"/>
      <c r="H45" s="101"/>
      <c r="I45" s="101"/>
      <c r="J45" s="101"/>
      <c r="P45" s="101"/>
      <c r="Q45" s="101"/>
      <c r="R45" s="101"/>
    </row>
    <row r="46" spans="2:18" x14ac:dyDescent="0.35">
      <c r="B46" s="101"/>
      <c r="E46" s="101"/>
      <c r="F46" s="101"/>
      <c r="G46" s="101"/>
      <c r="H46" s="101"/>
      <c r="I46" s="101"/>
      <c r="J46" s="101"/>
      <c r="P46" s="101"/>
      <c r="Q46" s="101"/>
      <c r="R46" s="101"/>
    </row>
    <row r="47" spans="2:18" x14ac:dyDescent="0.35">
      <c r="B47" s="101"/>
      <c r="E47" s="101"/>
      <c r="F47" s="101"/>
      <c r="G47" s="101"/>
      <c r="H47" s="101"/>
      <c r="I47" s="101"/>
      <c r="J47" s="101"/>
      <c r="P47" s="101"/>
      <c r="Q47" s="101"/>
      <c r="R47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336E-CF89-40C0-B8A4-2A4837BDD90C}">
  <dimension ref="A1:R39"/>
  <sheetViews>
    <sheetView workbookViewId="0"/>
  </sheetViews>
  <sheetFormatPr baseColWidth="10" defaultRowHeight="15.65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8" width="6.625" style="1" customWidth="1"/>
    <col min="9" max="9" width="7.125" style="1" customWidth="1"/>
    <col min="10" max="17" width="7.75" style="1" customWidth="1"/>
  </cols>
  <sheetData>
    <row r="1" spans="1:17" s="1" customFormat="1" ht="19.899999999999999" customHeight="1" x14ac:dyDescent="0.35">
      <c r="A1" s="96" t="s">
        <v>543</v>
      </c>
      <c r="B1" s="27"/>
      <c r="C1" s="27"/>
      <c r="D1" s="27"/>
      <c r="E1" s="27"/>
      <c r="F1" s="27"/>
      <c r="G1" s="27"/>
    </row>
    <row r="2" spans="1:17" s="1" customFormat="1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57" t="s">
        <v>539</v>
      </c>
      <c r="P2" s="157" t="s">
        <v>591</v>
      </c>
      <c r="Q2" s="157" t="s">
        <v>614</v>
      </c>
    </row>
    <row r="3" spans="1:17" s="1" customFormat="1" ht="14.45" customHeight="1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57"/>
      <c r="P3" s="157"/>
      <c r="Q3" s="157"/>
    </row>
    <row r="4" spans="1:17" ht="27.85" thickBot="1" x14ac:dyDescent="0.35">
      <c r="A4" s="76" t="s">
        <v>363</v>
      </c>
      <c r="B4" s="77" t="s">
        <v>364</v>
      </c>
      <c r="C4" s="82" t="s">
        <v>365</v>
      </c>
      <c r="D4" s="77" t="s">
        <v>366</v>
      </c>
      <c r="E4" s="82" t="s">
        <v>27</v>
      </c>
      <c r="F4" s="82" t="s">
        <v>549</v>
      </c>
      <c r="G4" s="77" t="s">
        <v>12</v>
      </c>
      <c r="H4" s="109">
        <v>16</v>
      </c>
      <c r="I4" s="109">
        <v>68</v>
      </c>
      <c r="J4" s="78">
        <v>1020</v>
      </c>
      <c r="K4" s="78">
        <v>7490</v>
      </c>
      <c r="L4" s="79">
        <v>380</v>
      </c>
      <c r="M4" s="78">
        <v>1182</v>
      </c>
      <c r="N4" s="80">
        <v>0.16189999999999999</v>
      </c>
      <c r="O4" s="81">
        <v>3.54</v>
      </c>
      <c r="P4" s="7"/>
      <c r="Q4" s="7"/>
    </row>
    <row r="5" spans="1:17" ht="27.85" thickBot="1" x14ac:dyDescent="0.35">
      <c r="A5" s="76" t="s">
        <v>367</v>
      </c>
      <c r="B5" s="77" t="s">
        <v>368</v>
      </c>
      <c r="C5" s="82" t="s">
        <v>365</v>
      </c>
      <c r="D5" s="77" t="s">
        <v>366</v>
      </c>
      <c r="E5" s="82" t="s">
        <v>27</v>
      </c>
      <c r="F5" s="82" t="s">
        <v>549</v>
      </c>
      <c r="G5" s="77" t="s">
        <v>12</v>
      </c>
      <c r="H5" s="109">
        <v>15</v>
      </c>
      <c r="I5" s="109">
        <v>124</v>
      </c>
      <c r="J5" s="78">
        <v>1860</v>
      </c>
      <c r="K5" s="78">
        <v>10547</v>
      </c>
      <c r="L5" s="79">
        <v>542</v>
      </c>
      <c r="M5" s="78">
        <v>1627</v>
      </c>
      <c r="N5" s="80">
        <v>0.16189999999999999</v>
      </c>
      <c r="O5" s="81">
        <v>3.54</v>
      </c>
      <c r="P5" s="7"/>
      <c r="Q5" s="7"/>
    </row>
    <row r="6" spans="1:17" ht="27.85" thickBot="1" x14ac:dyDescent="0.35">
      <c r="A6" s="76" t="s">
        <v>369</v>
      </c>
      <c r="B6" s="77" t="s">
        <v>370</v>
      </c>
      <c r="C6" s="82" t="s">
        <v>371</v>
      </c>
      <c r="D6" s="77" t="s">
        <v>372</v>
      </c>
      <c r="E6" s="82" t="s">
        <v>10</v>
      </c>
      <c r="F6" s="82" t="s">
        <v>549</v>
      </c>
      <c r="G6" s="77" t="s">
        <v>12</v>
      </c>
      <c r="H6" s="109">
        <v>16</v>
      </c>
      <c r="I6" s="109">
        <v>60</v>
      </c>
      <c r="J6" s="79">
        <v>900</v>
      </c>
      <c r="K6" s="78">
        <v>4912</v>
      </c>
      <c r="L6" s="79">
        <v>240</v>
      </c>
      <c r="M6" s="79">
        <v>828</v>
      </c>
      <c r="N6" s="80">
        <v>0.14199999999999999</v>
      </c>
      <c r="O6" s="81">
        <v>3.11</v>
      </c>
      <c r="P6" s="7"/>
      <c r="Q6" s="7"/>
    </row>
    <row r="7" spans="1:17" ht="27.85" thickBot="1" x14ac:dyDescent="0.35">
      <c r="A7" s="76" t="s">
        <v>373</v>
      </c>
      <c r="B7" s="77" t="s">
        <v>374</v>
      </c>
      <c r="C7" s="82" t="s">
        <v>375</v>
      </c>
      <c r="D7" s="77" t="s">
        <v>376</v>
      </c>
      <c r="E7" s="82" t="s">
        <v>27</v>
      </c>
      <c r="F7" s="82" t="s">
        <v>549</v>
      </c>
      <c r="G7" s="77" t="s">
        <v>12</v>
      </c>
      <c r="H7" s="109">
        <v>5</v>
      </c>
      <c r="I7" s="109">
        <v>19</v>
      </c>
      <c r="J7" s="79">
        <v>285</v>
      </c>
      <c r="K7" s="78">
        <v>2620</v>
      </c>
      <c r="L7" s="79">
        <v>129</v>
      </c>
      <c r="M7" s="79">
        <v>434</v>
      </c>
      <c r="N7" s="80">
        <v>0.2384</v>
      </c>
      <c r="O7" s="81">
        <v>5.23</v>
      </c>
      <c r="P7" s="7"/>
      <c r="Q7" s="7"/>
    </row>
    <row r="8" spans="1:17" ht="41.45" thickBot="1" x14ac:dyDescent="0.35">
      <c r="A8" s="76" t="s">
        <v>377</v>
      </c>
      <c r="B8" s="77" t="s">
        <v>545</v>
      </c>
      <c r="C8" s="82" t="s">
        <v>378</v>
      </c>
      <c r="D8" s="77" t="s">
        <v>379</v>
      </c>
      <c r="E8" s="82" t="s">
        <v>10</v>
      </c>
      <c r="F8" s="82" t="s">
        <v>549</v>
      </c>
      <c r="G8" s="77" t="s">
        <v>12</v>
      </c>
      <c r="H8" s="109">
        <v>17</v>
      </c>
      <c r="I8" s="109">
        <v>72</v>
      </c>
      <c r="J8" s="78">
        <v>1080</v>
      </c>
      <c r="K8" s="78">
        <v>6856</v>
      </c>
      <c r="L8" s="79">
        <v>341</v>
      </c>
      <c r="M8" s="78">
        <v>1122</v>
      </c>
      <c r="N8" s="80">
        <v>0.16500000000000001</v>
      </c>
      <c r="O8" s="81">
        <v>3.61</v>
      </c>
      <c r="P8" s="7"/>
      <c r="Q8" s="7"/>
    </row>
    <row r="9" spans="1:17" ht="41.45" thickBot="1" x14ac:dyDescent="0.35">
      <c r="A9" s="76" t="s">
        <v>380</v>
      </c>
      <c r="B9" s="77" t="s">
        <v>381</v>
      </c>
      <c r="C9" s="82" t="s">
        <v>382</v>
      </c>
      <c r="D9" s="77" t="s">
        <v>383</v>
      </c>
      <c r="E9" s="82" t="s">
        <v>10</v>
      </c>
      <c r="F9" s="82" t="s">
        <v>549</v>
      </c>
      <c r="G9" s="77" t="s">
        <v>12</v>
      </c>
      <c r="H9" s="109">
        <v>19</v>
      </c>
      <c r="I9" s="109">
        <v>43</v>
      </c>
      <c r="J9" s="79">
        <v>645</v>
      </c>
      <c r="K9" s="78">
        <v>4216</v>
      </c>
      <c r="L9" s="79">
        <v>208</v>
      </c>
      <c r="M9" s="79">
        <v>701</v>
      </c>
      <c r="N9" s="80">
        <v>0.17030000000000001</v>
      </c>
      <c r="O9" s="81">
        <v>3.72</v>
      </c>
      <c r="P9" s="7"/>
      <c r="Q9" s="7"/>
    </row>
    <row r="10" spans="1:17" ht="27.85" thickBot="1" x14ac:dyDescent="0.35">
      <c r="A10" s="76" t="s">
        <v>384</v>
      </c>
      <c r="B10" s="77" t="s">
        <v>385</v>
      </c>
      <c r="C10" s="82" t="s">
        <v>386</v>
      </c>
      <c r="D10" s="77" t="s">
        <v>387</v>
      </c>
      <c r="E10" s="82" t="s">
        <v>10</v>
      </c>
      <c r="F10" s="82" t="s">
        <v>549</v>
      </c>
      <c r="G10" s="77" t="s">
        <v>12</v>
      </c>
      <c r="H10" s="109">
        <v>7</v>
      </c>
      <c r="I10" s="109">
        <v>42</v>
      </c>
      <c r="J10" s="79">
        <v>630</v>
      </c>
      <c r="K10" s="78">
        <v>3776</v>
      </c>
      <c r="L10" s="79">
        <v>144</v>
      </c>
      <c r="M10" s="79">
        <v>452</v>
      </c>
      <c r="N10" s="80">
        <v>0.14849999999999999</v>
      </c>
      <c r="O10" s="81">
        <v>3.25</v>
      </c>
      <c r="P10" s="7"/>
      <c r="Q10" s="7"/>
    </row>
    <row r="11" spans="1:17" ht="41.45" thickBot="1" x14ac:dyDescent="0.35">
      <c r="A11" s="76" t="s">
        <v>388</v>
      </c>
      <c r="B11" s="77" t="s">
        <v>389</v>
      </c>
      <c r="C11" s="82" t="s">
        <v>386</v>
      </c>
      <c r="D11" s="77" t="s">
        <v>387</v>
      </c>
      <c r="E11" s="82" t="s">
        <v>10</v>
      </c>
      <c r="F11" s="82" t="s">
        <v>549</v>
      </c>
      <c r="G11" s="77" t="s">
        <v>12</v>
      </c>
      <c r="H11" s="109">
        <v>10</v>
      </c>
      <c r="I11" s="109">
        <v>43</v>
      </c>
      <c r="J11" s="79">
        <v>645</v>
      </c>
      <c r="K11" s="78">
        <v>6001</v>
      </c>
      <c r="L11" s="79">
        <v>298</v>
      </c>
      <c r="M11" s="79">
        <v>984</v>
      </c>
      <c r="N11" s="80">
        <v>0.24099999999999999</v>
      </c>
      <c r="O11" s="81">
        <v>5.29</v>
      </c>
      <c r="P11" s="7"/>
      <c r="Q11" s="7"/>
    </row>
    <row r="12" spans="1:17" ht="27.85" thickBot="1" x14ac:dyDescent="0.35">
      <c r="A12" s="76" t="s">
        <v>390</v>
      </c>
      <c r="B12" s="77" t="s">
        <v>391</v>
      </c>
      <c r="C12" s="82" t="s">
        <v>392</v>
      </c>
      <c r="D12" s="77" t="s">
        <v>393</v>
      </c>
      <c r="E12" s="82" t="s">
        <v>27</v>
      </c>
      <c r="F12" s="82" t="s">
        <v>549</v>
      </c>
      <c r="G12" s="77" t="s">
        <v>12</v>
      </c>
      <c r="H12" s="109">
        <v>18</v>
      </c>
      <c r="I12" s="109">
        <v>77</v>
      </c>
      <c r="J12" s="78">
        <v>1155</v>
      </c>
      <c r="K12" s="78">
        <v>6810</v>
      </c>
      <c r="L12" s="79">
        <v>341</v>
      </c>
      <c r="M12" s="78">
        <v>1101</v>
      </c>
      <c r="N12" s="80">
        <v>0.153</v>
      </c>
      <c r="O12" s="81">
        <v>3.34</v>
      </c>
      <c r="P12" s="7"/>
      <c r="Q12" s="7"/>
    </row>
    <row r="13" spans="1:17" ht="27.85" thickBot="1" x14ac:dyDescent="0.35">
      <c r="A13" s="76" t="s">
        <v>394</v>
      </c>
      <c r="B13" s="77" t="s">
        <v>395</v>
      </c>
      <c r="C13" s="82" t="s">
        <v>396</v>
      </c>
      <c r="D13" s="77" t="s">
        <v>397</v>
      </c>
      <c r="E13" s="82" t="s">
        <v>10</v>
      </c>
      <c r="F13" s="82" t="s">
        <v>549</v>
      </c>
      <c r="G13" s="77" t="s">
        <v>398</v>
      </c>
      <c r="H13" s="109">
        <v>8</v>
      </c>
      <c r="I13" s="109">
        <v>20</v>
      </c>
      <c r="J13" s="79"/>
      <c r="K13" s="79"/>
      <c r="L13" s="79"/>
      <c r="M13" s="79"/>
      <c r="N13" s="79"/>
      <c r="O13" s="83">
        <v>1.49</v>
      </c>
      <c r="P13" s="7"/>
      <c r="Q13" s="7"/>
    </row>
    <row r="14" spans="1:17" ht="27.85" thickBot="1" x14ac:dyDescent="0.35">
      <c r="A14" s="76" t="s">
        <v>399</v>
      </c>
      <c r="B14" s="77" t="s">
        <v>400</v>
      </c>
      <c r="C14" s="82" t="s">
        <v>401</v>
      </c>
      <c r="D14" s="77" t="s">
        <v>402</v>
      </c>
      <c r="E14" s="82" t="s">
        <v>27</v>
      </c>
      <c r="F14" s="82" t="s">
        <v>549</v>
      </c>
      <c r="G14" s="77" t="s">
        <v>403</v>
      </c>
      <c r="H14" s="109">
        <v>25</v>
      </c>
      <c r="I14" s="109">
        <v>94</v>
      </c>
      <c r="J14" s="78">
        <v>1410</v>
      </c>
      <c r="K14" s="78">
        <v>5169</v>
      </c>
      <c r="L14" s="79">
        <v>257</v>
      </c>
      <c r="M14" s="79">
        <v>844</v>
      </c>
      <c r="N14" s="80">
        <v>9.1800000000000007E-2</v>
      </c>
      <c r="O14" s="81">
        <v>2.08</v>
      </c>
      <c r="P14" s="7"/>
      <c r="Q14" s="7"/>
    </row>
    <row r="15" spans="1:17" thickBot="1" x14ac:dyDescent="0.35">
      <c r="A15" s="76" t="s">
        <v>404</v>
      </c>
      <c r="B15" s="77" t="s">
        <v>405</v>
      </c>
      <c r="C15" s="82" t="s">
        <v>406</v>
      </c>
      <c r="D15" s="77" t="s">
        <v>407</v>
      </c>
      <c r="E15" s="82" t="s">
        <v>27</v>
      </c>
      <c r="F15" s="82" t="s">
        <v>549</v>
      </c>
      <c r="G15" s="77" t="s">
        <v>12</v>
      </c>
      <c r="H15" s="109">
        <v>20</v>
      </c>
      <c r="I15" s="109">
        <v>75</v>
      </c>
      <c r="J15" s="78">
        <v>1125</v>
      </c>
      <c r="K15" s="78">
        <v>6375</v>
      </c>
      <c r="L15" s="79">
        <v>327</v>
      </c>
      <c r="M15" s="79">
        <v>987</v>
      </c>
      <c r="N15" s="80">
        <v>0.1462</v>
      </c>
      <c r="O15" s="81">
        <v>3.2</v>
      </c>
      <c r="P15" s="7"/>
      <c r="Q15" s="7"/>
    </row>
    <row r="16" spans="1:17" ht="27.85" thickBot="1" x14ac:dyDescent="0.35">
      <c r="A16" s="76" t="s">
        <v>408</v>
      </c>
      <c r="B16" s="77" t="s">
        <v>409</v>
      </c>
      <c r="C16" s="82" t="s">
        <v>410</v>
      </c>
      <c r="D16" s="77" t="s">
        <v>411</v>
      </c>
      <c r="E16" s="82" t="s">
        <v>27</v>
      </c>
      <c r="F16" s="82" t="s">
        <v>549</v>
      </c>
      <c r="G16" s="77" t="s">
        <v>12</v>
      </c>
      <c r="H16" s="109">
        <v>10</v>
      </c>
      <c r="I16" s="109">
        <v>38</v>
      </c>
      <c r="J16" s="79">
        <v>570</v>
      </c>
      <c r="K16" s="78">
        <v>5341</v>
      </c>
      <c r="L16" s="79">
        <v>274</v>
      </c>
      <c r="M16" s="79">
        <v>829</v>
      </c>
      <c r="N16" s="80">
        <v>0.24129999999999999</v>
      </c>
      <c r="O16" s="81">
        <v>5.29</v>
      </c>
      <c r="P16" s="7"/>
      <c r="Q16" s="7"/>
    </row>
    <row r="17" spans="1:18" thickBot="1" x14ac:dyDescent="0.35">
      <c r="A17" s="24"/>
      <c r="B17" s="134" t="s">
        <v>595</v>
      </c>
      <c r="C17" s="135" t="s">
        <v>596</v>
      </c>
      <c r="D17" s="134"/>
      <c r="E17" s="135" t="s">
        <v>10</v>
      </c>
      <c r="F17" s="135" t="s">
        <v>597</v>
      </c>
      <c r="G17" s="134"/>
      <c r="H17" s="108"/>
      <c r="I17" s="108">
        <v>385</v>
      </c>
      <c r="J17" s="14"/>
      <c r="K17" s="14"/>
      <c r="L17" s="15"/>
      <c r="M17" s="15"/>
      <c r="N17" s="16"/>
      <c r="O17" s="17"/>
      <c r="P17" s="7">
        <v>1.95</v>
      </c>
      <c r="Q17" s="7"/>
    </row>
    <row r="18" spans="1:18" thickBot="1" x14ac:dyDescent="0.35">
      <c r="A18" s="24"/>
      <c r="B18" s="134" t="s">
        <v>605</v>
      </c>
      <c r="C18" s="135" t="s">
        <v>287</v>
      </c>
      <c r="D18" s="134"/>
      <c r="E18" s="135" t="s">
        <v>27</v>
      </c>
      <c r="F18" s="135" t="s">
        <v>597</v>
      </c>
      <c r="G18" s="134"/>
      <c r="H18" s="108"/>
      <c r="I18" s="108">
        <v>960</v>
      </c>
      <c r="J18" s="14"/>
      <c r="K18" s="14"/>
      <c r="L18" s="15"/>
      <c r="M18" s="15"/>
      <c r="N18" s="16"/>
      <c r="O18" s="17"/>
      <c r="P18" s="7">
        <v>1.59</v>
      </c>
      <c r="Q18" s="7"/>
    </row>
    <row r="19" spans="1:18" thickBot="1" x14ac:dyDescent="0.35">
      <c r="A19" s="24"/>
      <c r="B19" s="134" t="s">
        <v>606</v>
      </c>
      <c r="C19" s="135" t="s">
        <v>365</v>
      </c>
      <c r="D19" s="134"/>
      <c r="E19" s="135" t="s">
        <v>27</v>
      </c>
      <c r="F19" s="135" t="s">
        <v>597</v>
      </c>
      <c r="G19" s="134"/>
      <c r="H19" s="108"/>
      <c r="I19" s="108">
        <v>93</v>
      </c>
      <c r="J19" s="14"/>
      <c r="K19" s="14"/>
      <c r="L19" s="15"/>
      <c r="M19" s="15"/>
      <c r="N19" s="16"/>
      <c r="O19" s="17"/>
      <c r="P19" s="7">
        <v>3.54</v>
      </c>
      <c r="Q19" s="7"/>
    </row>
    <row r="20" spans="1:18" ht="27.85" thickBot="1" x14ac:dyDescent="0.35">
      <c r="A20" s="24"/>
      <c r="B20" s="134" t="s">
        <v>607</v>
      </c>
      <c r="C20" s="135" t="s">
        <v>382</v>
      </c>
      <c r="D20" s="134"/>
      <c r="E20" s="135" t="s">
        <v>27</v>
      </c>
      <c r="F20" s="135" t="s">
        <v>597</v>
      </c>
      <c r="G20" s="134"/>
      <c r="H20" s="108"/>
      <c r="I20" s="108">
        <v>43</v>
      </c>
      <c r="J20" s="14"/>
      <c r="K20" s="14"/>
      <c r="L20" s="15"/>
      <c r="M20" s="15"/>
      <c r="N20" s="16"/>
      <c r="O20" s="17"/>
      <c r="P20" s="7">
        <v>3.72</v>
      </c>
      <c r="Q20" s="7"/>
    </row>
    <row r="21" spans="1:18" thickBot="1" x14ac:dyDescent="0.35">
      <c r="A21" s="24"/>
      <c r="B21" s="134" t="s">
        <v>608</v>
      </c>
      <c r="C21" s="135" t="s">
        <v>386</v>
      </c>
      <c r="D21" s="134"/>
      <c r="E21" s="135" t="s">
        <v>27</v>
      </c>
      <c r="F21" s="135" t="s">
        <v>597</v>
      </c>
      <c r="G21" s="134"/>
      <c r="H21" s="108"/>
      <c r="I21" s="108">
        <v>43</v>
      </c>
      <c r="J21" s="14"/>
      <c r="K21" s="14"/>
      <c r="L21" s="15"/>
      <c r="M21" s="15"/>
      <c r="N21" s="16"/>
      <c r="O21" s="17"/>
      <c r="P21" s="7">
        <v>5.29</v>
      </c>
      <c r="Q21" s="7"/>
    </row>
    <row r="22" spans="1:18" thickBot="1" x14ac:dyDescent="0.35">
      <c r="A22" s="24"/>
      <c r="B22" s="134" t="s">
        <v>609</v>
      </c>
      <c r="C22" s="135" t="s">
        <v>392</v>
      </c>
      <c r="D22" s="134"/>
      <c r="E22" s="135" t="s">
        <v>27</v>
      </c>
      <c r="F22" s="135" t="s">
        <v>597</v>
      </c>
      <c r="G22" s="134"/>
      <c r="H22" s="108"/>
      <c r="I22" s="108">
        <v>77</v>
      </c>
      <c r="J22" s="14"/>
      <c r="K22" s="14"/>
      <c r="L22" s="15"/>
      <c r="M22" s="15"/>
      <c r="N22" s="16"/>
      <c r="O22" s="17"/>
      <c r="P22" s="7">
        <v>3.34</v>
      </c>
      <c r="Q22" s="7"/>
    </row>
    <row r="23" spans="1:18" ht="27.85" thickBot="1" x14ac:dyDescent="0.35">
      <c r="A23" s="24"/>
      <c r="B23" s="134" t="s">
        <v>610</v>
      </c>
      <c r="C23" s="135" t="s">
        <v>406</v>
      </c>
      <c r="D23" s="134"/>
      <c r="E23" s="135" t="s">
        <v>27</v>
      </c>
      <c r="F23" s="135" t="s">
        <v>597</v>
      </c>
      <c r="G23" s="134"/>
      <c r="H23" s="108"/>
      <c r="I23" s="108">
        <v>75</v>
      </c>
      <c r="J23" s="14"/>
      <c r="K23" s="14"/>
      <c r="L23" s="15"/>
      <c r="M23" s="15"/>
      <c r="N23" s="16"/>
      <c r="O23" s="17"/>
      <c r="P23" s="7">
        <v>3.2</v>
      </c>
      <c r="Q23" s="7"/>
    </row>
    <row r="24" spans="1:18" thickBot="1" x14ac:dyDescent="0.35">
      <c r="A24" s="24"/>
      <c r="B24" s="134" t="s">
        <v>611</v>
      </c>
      <c r="C24" s="135" t="s">
        <v>401</v>
      </c>
      <c r="D24" s="134"/>
      <c r="E24" s="135" t="s">
        <v>27</v>
      </c>
      <c r="F24" s="135" t="s">
        <v>597</v>
      </c>
      <c r="G24" s="134"/>
      <c r="H24" s="108"/>
      <c r="I24" s="108">
        <v>94</v>
      </c>
      <c r="J24" s="14"/>
      <c r="K24" s="14"/>
      <c r="L24" s="15"/>
      <c r="M24" s="15"/>
      <c r="N24" s="16"/>
      <c r="O24" s="17"/>
      <c r="P24" s="7">
        <v>2.08</v>
      </c>
      <c r="Q24" s="7"/>
    </row>
    <row r="25" spans="1:18" thickBot="1" x14ac:dyDescent="0.35">
      <c r="A25" s="24"/>
      <c r="B25" s="134" t="s">
        <v>612</v>
      </c>
      <c r="C25" s="135" t="s">
        <v>613</v>
      </c>
      <c r="D25" s="134"/>
      <c r="E25" s="135" t="s">
        <v>27</v>
      </c>
      <c r="F25" s="135" t="s">
        <v>597</v>
      </c>
      <c r="G25" s="134"/>
      <c r="H25" s="108"/>
      <c r="I25" s="108">
        <v>120</v>
      </c>
      <c r="J25" s="14"/>
      <c r="K25" s="14"/>
      <c r="L25" s="15"/>
      <c r="M25" s="15"/>
      <c r="N25" s="16"/>
      <c r="O25" s="17"/>
      <c r="P25" s="7">
        <v>3.88</v>
      </c>
      <c r="Q25" s="7"/>
    </row>
    <row r="26" spans="1:18" ht="11.55" customHeight="1" x14ac:dyDescent="0.35">
      <c r="B26" s="101"/>
      <c r="E26" s="101"/>
      <c r="F26" s="101"/>
      <c r="G26" s="101"/>
      <c r="H26" s="101"/>
      <c r="I26" s="101"/>
      <c r="O26" s="101"/>
      <c r="P26" s="101"/>
      <c r="Q26" s="101"/>
    </row>
    <row r="27" spans="1:18" s="1" customFormat="1" ht="24.65" customHeight="1" x14ac:dyDescent="0.35">
      <c r="A27" s="95" t="s">
        <v>541</v>
      </c>
      <c r="B27" s="93"/>
      <c r="C27" s="90"/>
      <c r="D27" s="90"/>
      <c r="E27" s="90"/>
      <c r="F27" s="90"/>
      <c r="G27" s="90"/>
      <c r="H27" s="94">
        <f>SUM(H4:H25)</f>
        <v>186</v>
      </c>
      <c r="I27" s="94">
        <f>SUM(I4:I25)</f>
        <v>2665</v>
      </c>
      <c r="J27" s="95" t="s">
        <v>540</v>
      </c>
      <c r="K27" s="91"/>
      <c r="L27" s="91"/>
      <c r="M27" s="91"/>
      <c r="N27" s="91"/>
      <c r="O27" s="91"/>
      <c r="P27" s="91"/>
      <c r="Q27" s="91"/>
      <c r="R27" s="101"/>
    </row>
    <row r="28" spans="1:18" x14ac:dyDescent="0.35">
      <c r="B28" s="101"/>
      <c r="E28" s="101"/>
      <c r="F28" s="101"/>
      <c r="G28" s="101"/>
      <c r="H28" s="101"/>
      <c r="I28" s="101"/>
      <c r="O28" s="101"/>
      <c r="P28" s="101"/>
      <c r="Q28" s="101"/>
    </row>
    <row r="29" spans="1:18" x14ac:dyDescent="0.35">
      <c r="B29" s="101"/>
      <c r="E29" s="101"/>
      <c r="F29" s="101"/>
      <c r="G29" s="101"/>
      <c r="H29" s="101"/>
      <c r="I29" s="101"/>
      <c r="O29" s="101"/>
      <c r="P29" s="101"/>
      <c r="Q29" s="101"/>
    </row>
    <row r="30" spans="1:18" x14ac:dyDescent="0.35">
      <c r="B30" s="101"/>
      <c r="E30" s="101"/>
      <c r="F30" s="101"/>
      <c r="G30" s="101"/>
      <c r="H30" s="101"/>
      <c r="I30" s="101"/>
      <c r="O30" s="101"/>
      <c r="P30" s="101"/>
      <c r="Q30" s="101"/>
    </row>
    <row r="31" spans="1:18" x14ac:dyDescent="0.35">
      <c r="B31" s="101"/>
      <c r="E31" s="101"/>
      <c r="F31" s="101"/>
      <c r="G31" s="101"/>
      <c r="H31" s="101"/>
      <c r="I31" s="101"/>
      <c r="O31" s="101"/>
      <c r="P31" s="101"/>
      <c r="Q31" s="101"/>
    </row>
    <row r="32" spans="1:18" x14ac:dyDescent="0.35">
      <c r="B32" s="101"/>
      <c r="E32" s="101"/>
      <c r="F32" s="101"/>
      <c r="G32" s="101"/>
      <c r="H32" s="101"/>
      <c r="I32" s="101"/>
      <c r="O32" s="101"/>
      <c r="P32" s="101"/>
      <c r="Q32" s="101"/>
    </row>
    <row r="33" spans="2:17" x14ac:dyDescent="0.35">
      <c r="B33" s="101"/>
      <c r="E33" s="101"/>
      <c r="F33" s="101"/>
      <c r="G33" s="101"/>
      <c r="H33" s="101"/>
      <c r="I33" s="101"/>
      <c r="O33" s="101"/>
      <c r="P33" s="101"/>
      <c r="Q33" s="101"/>
    </row>
    <row r="34" spans="2:17" x14ac:dyDescent="0.35">
      <c r="B34" s="101"/>
      <c r="E34" s="101"/>
      <c r="F34" s="101"/>
      <c r="G34" s="101"/>
      <c r="H34" s="101"/>
      <c r="I34" s="101"/>
      <c r="O34" s="101"/>
      <c r="P34" s="101"/>
      <c r="Q34" s="101"/>
    </row>
    <row r="35" spans="2:17" x14ac:dyDescent="0.35">
      <c r="B35" s="101"/>
      <c r="E35" s="101"/>
      <c r="F35" s="101"/>
      <c r="G35" s="101"/>
      <c r="H35" s="101"/>
      <c r="I35" s="101"/>
      <c r="O35" s="101"/>
      <c r="P35" s="101"/>
      <c r="Q35" s="101"/>
    </row>
    <row r="36" spans="2:17" x14ac:dyDescent="0.35">
      <c r="B36" s="101"/>
      <c r="E36" s="101"/>
      <c r="F36" s="101"/>
      <c r="G36" s="101"/>
      <c r="H36" s="101"/>
      <c r="I36" s="101"/>
      <c r="O36" s="101"/>
      <c r="P36" s="101"/>
      <c r="Q36" s="101"/>
    </row>
    <row r="37" spans="2:17" x14ac:dyDescent="0.35">
      <c r="B37" s="101"/>
      <c r="E37" s="101"/>
      <c r="F37" s="101"/>
      <c r="G37" s="101"/>
      <c r="H37" s="101"/>
      <c r="I37" s="101"/>
      <c r="O37" s="101"/>
      <c r="P37" s="101"/>
      <c r="Q37" s="101"/>
    </row>
    <row r="38" spans="2:17" x14ac:dyDescent="0.35">
      <c r="B38" s="101"/>
      <c r="E38" s="101"/>
      <c r="F38" s="101"/>
      <c r="G38" s="101"/>
      <c r="H38" s="101"/>
      <c r="I38" s="101"/>
      <c r="O38" s="101"/>
      <c r="P38" s="101"/>
      <c r="Q38" s="101"/>
    </row>
    <row r="39" spans="2:17" x14ac:dyDescent="0.35">
      <c r="B39" s="101"/>
      <c r="E39" s="101"/>
      <c r="F39" s="101"/>
      <c r="G39" s="101"/>
      <c r="H39" s="101"/>
      <c r="I39" s="101"/>
      <c r="O39" s="101"/>
      <c r="P39" s="101"/>
      <c r="Q39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ageMargins left="0.59055118110236227" right="0.39370078740157483" top="0.59055118110236227" bottom="0.3937007874015748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7"/>
  <sheetViews>
    <sheetView zoomScale="80" zoomScaleNormal="80" workbookViewId="0">
      <pane ySplit="3" topLeftCell="A4" activePane="bottomLeft" state="frozen"/>
      <selection pane="bottomLeft" activeCell="G81" sqref="G81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8" width="12.875" style="1" customWidth="1"/>
    <col min="19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4.95" x14ac:dyDescent="0.35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18" t="s">
        <v>305</v>
      </c>
      <c r="B4" s="19" t="s">
        <v>306</v>
      </c>
      <c r="C4" s="20" t="s">
        <v>307</v>
      </c>
      <c r="D4" s="19" t="s">
        <v>308</v>
      </c>
      <c r="E4" s="20" t="s">
        <v>27</v>
      </c>
      <c r="F4" s="20" t="s">
        <v>546</v>
      </c>
      <c r="G4" s="19" t="s">
        <v>33</v>
      </c>
      <c r="H4" s="105">
        <v>9</v>
      </c>
      <c r="I4" s="105">
        <v>140</v>
      </c>
      <c r="J4" s="5">
        <v>2100</v>
      </c>
      <c r="K4" s="5">
        <v>3710</v>
      </c>
      <c r="L4" s="4">
        <v>113</v>
      </c>
      <c r="M4" s="4">
        <v>371</v>
      </c>
      <c r="N4" s="6">
        <v>2.5700000000000001E-2</v>
      </c>
      <c r="O4" s="7">
        <v>0.93</v>
      </c>
      <c r="P4" s="7"/>
      <c r="Q4" s="7"/>
      <c r="R4" s="1" t="s">
        <v>546</v>
      </c>
    </row>
    <row r="5" spans="1:18" ht="24.65" customHeight="1" thickBot="1" x14ac:dyDescent="0.4">
      <c r="A5" s="21" t="s">
        <v>309</v>
      </c>
      <c r="B5" s="22" t="s">
        <v>310</v>
      </c>
      <c r="C5" s="23" t="s">
        <v>275</v>
      </c>
      <c r="D5" s="22" t="s">
        <v>308</v>
      </c>
      <c r="E5" s="23" t="s">
        <v>10</v>
      </c>
      <c r="F5" s="23" t="s">
        <v>546</v>
      </c>
      <c r="G5" s="22" t="s">
        <v>311</v>
      </c>
      <c r="H5" s="106">
        <v>5</v>
      </c>
      <c r="I5" s="106">
        <v>88</v>
      </c>
      <c r="J5" s="9"/>
      <c r="K5" s="9"/>
      <c r="L5" s="9"/>
      <c r="M5" s="9"/>
      <c r="N5" s="9"/>
      <c r="O5" s="13">
        <v>1.49</v>
      </c>
      <c r="P5" s="7"/>
      <c r="Q5" s="7"/>
      <c r="R5" s="1" t="s">
        <v>546</v>
      </c>
    </row>
    <row r="6" spans="1:18" ht="24.65" customHeight="1" thickBot="1" x14ac:dyDescent="0.4">
      <c r="A6" s="21" t="s">
        <v>312</v>
      </c>
      <c r="B6" s="22" t="s">
        <v>313</v>
      </c>
      <c r="C6" s="23" t="s">
        <v>314</v>
      </c>
      <c r="D6" s="22" t="s">
        <v>308</v>
      </c>
      <c r="E6" s="23" t="s">
        <v>27</v>
      </c>
      <c r="F6" s="23" t="s">
        <v>546</v>
      </c>
      <c r="G6" s="22" t="s">
        <v>53</v>
      </c>
      <c r="H6" s="106">
        <v>1</v>
      </c>
      <c r="I6" s="106">
        <v>65</v>
      </c>
      <c r="J6" s="9"/>
      <c r="K6" s="9"/>
      <c r="L6" s="9"/>
      <c r="M6" s="9"/>
      <c r="N6" s="9"/>
      <c r="O6" s="13">
        <v>1.49</v>
      </c>
      <c r="P6" s="7"/>
      <c r="Q6" s="7"/>
      <c r="R6" s="1" t="s">
        <v>546</v>
      </c>
    </row>
    <row r="7" spans="1:18" ht="24.65" customHeight="1" thickBot="1" x14ac:dyDescent="0.4">
      <c r="A7" s="21" t="s">
        <v>315</v>
      </c>
      <c r="B7" s="22" t="s">
        <v>316</v>
      </c>
      <c r="C7" s="23" t="s">
        <v>317</v>
      </c>
      <c r="D7" s="22" t="s">
        <v>308</v>
      </c>
      <c r="E7" s="23" t="s">
        <v>10</v>
      </c>
      <c r="F7" s="23" t="s">
        <v>546</v>
      </c>
      <c r="G7" s="22" t="s">
        <v>17</v>
      </c>
      <c r="H7" s="106">
        <v>2</v>
      </c>
      <c r="I7" s="106">
        <v>60</v>
      </c>
      <c r="J7" s="9">
        <v>900</v>
      </c>
      <c r="K7" s="9">
        <v>620</v>
      </c>
      <c r="L7" s="9">
        <v>0</v>
      </c>
      <c r="M7" s="9">
        <v>0</v>
      </c>
      <c r="N7" s="11">
        <v>-2.2100000000000002E-2</v>
      </c>
      <c r="O7" s="12">
        <v>0.32</v>
      </c>
      <c r="P7" s="7"/>
      <c r="Q7" s="7"/>
      <c r="R7" s="1" t="s">
        <v>546</v>
      </c>
    </row>
    <row r="8" spans="1:18" ht="24.65" customHeight="1" thickBot="1" x14ac:dyDescent="0.4">
      <c r="A8" s="21" t="s">
        <v>318</v>
      </c>
      <c r="B8" s="22" t="s">
        <v>319</v>
      </c>
      <c r="C8" s="23" t="s">
        <v>153</v>
      </c>
      <c r="D8" s="22" t="s">
        <v>320</v>
      </c>
      <c r="E8" s="23" t="s">
        <v>27</v>
      </c>
      <c r="F8" s="23" t="s">
        <v>546</v>
      </c>
      <c r="G8" s="22" t="s">
        <v>321</v>
      </c>
      <c r="H8" s="106">
        <v>3</v>
      </c>
      <c r="I8" s="106">
        <v>120</v>
      </c>
      <c r="J8" s="10">
        <v>1800</v>
      </c>
      <c r="K8" s="9">
        <v>572</v>
      </c>
      <c r="L8" s="9">
        <v>0</v>
      </c>
      <c r="M8" s="9">
        <v>0</v>
      </c>
      <c r="N8" s="11">
        <v>-3.9199999999999999E-2</v>
      </c>
      <c r="O8" s="12">
        <v>0.15</v>
      </c>
      <c r="P8" s="7"/>
      <c r="Q8" s="7"/>
      <c r="R8" s="1" t="s">
        <v>546</v>
      </c>
    </row>
    <row r="9" spans="1:18" ht="24.65" customHeight="1" thickBot="1" x14ac:dyDescent="0.4">
      <c r="A9" s="21" t="s">
        <v>339</v>
      </c>
      <c r="B9" s="22" t="s">
        <v>340</v>
      </c>
      <c r="C9" s="23" t="s">
        <v>341</v>
      </c>
      <c r="D9" s="22" t="s">
        <v>342</v>
      </c>
      <c r="E9" s="23" t="s">
        <v>10</v>
      </c>
      <c r="F9" s="23" t="s">
        <v>548</v>
      </c>
      <c r="G9" s="22" t="s">
        <v>53</v>
      </c>
      <c r="H9" s="106">
        <v>20</v>
      </c>
      <c r="I9" s="106">
        <v>140</v>
      </c>
      <c r="J9" s="9"/>
      <c r="K9" s="9"/>
      <c r="L9" s="9"/>
      <c r="M9" s="9"/>
      <c r="N9" s="9"/>
      <c r="O9" s="13">
        <v>1.49</v>
      </c>
      <c r="P9" s="7"/>
      <c r="Q9" s="7"/>
      <c r="R9" s="1" t="s">
        <v>581</v>
      </c>
    </row>
    <row r="10" spans="1:18" ht="24.65" customHeight="1" thickBot="1" x14ac:dyDescent="0.4">
      <c r="A10" s="21" t="s">
        <v>343</v>
      </c>
      <c r="B10" s="22" t="s">
        <v>344</v>
      </c>
      <c r="C10" s="23" t="s">
        <v>345</v>
      </c>
      <c r="D10" s="22" t="s">
        <v>346</v>
      </c>
      <c r="E10" s="23" t="s">
        <v>10</v>
      </c>
      <c r="F10" s="23" t="s">
        <v>548</v>
      </c>
      <c r="G10" s="22" t="s">
        <v>53</v>
      </c>
      <c r="H10" s="106">
        <v>11</v>
      </c>
      <c r="I10" s="106">
        <v>25</v>
      </c>
      <c r="J10" s="9"/>
      <c r="K10" s="9"/>
      <c r="L10" s="9"/>
      <c r="M10" s="9"/>
      <c r="N10" s="9"/>
      <c r="O10" s="13">
        <v>1.49</v>
      </c>
      <c r="P10" s="7"/>
      <c r="Q10" s="7"/>
      <c r="R10" s="1" t="s">
        <v>581</v>
      </c>
    </row>
    <row r="11" spans="1:18" ht="24.65" customHeight="1" thickBot="1" x14ac:dyDescent="0.4">
      <c r="A11" s="21" t="s">
        <v>347</v>
      </c>
      <c r="B11" s="22" t="s">
        <v>348</v>
      </c>
      <c r="C11" s="23" t="s">
        <v>349</v>
      </c>
      <c r="D11" s="22" t="s">
        <v>350</v>
      </c>
      <c r="E11" s="23" t="s">
        <v>27</v>
      </c>
      <c r="F11" s="23" t="s">
        <v>548</v>
      </c>
      <c r="G11" s="22" t="s">
        <v>53</v>
      </c>
      <c r="H11" s="106">
        <v>10</v>
      </c>
      <c r="I11" s="106">
        <v>100</v>
      </c>
      <c r="J11" s="9">
        <v>600</v>
      </c>
      <c r="K11" s="10">
        <v>5395</v>
      </c>
      <c r="L11" s="9">
        <v>273</v>
      </c>
      <c r="M11" s="9">
        <v>858</v>
      </c>
      <c r="N11" s="11">
        <v>0.23230000000000001</v>
      </c>
      <c r="O11" s="12">
        <v>5.09</v>
      </c>
      <c r="P11" s="7"/>
      <c r="Q11" s="7"/>
      <c r="R11" s="1" t="s">
        <v>581</v>
      </c>
    </row>
    <row r="12" spans="1:18" ht="24.65" customHeight="1" thickBot="1" x14ac:dyDescent="0.4">
      <c r="A12" s="21" t="s">
        <v>351</v>
      </c>
      <c r="B12" s="22" t="s">
        <v>352</v>
      </c>
      <c r="C12" s="23" t="s">
        <v>353</v>
      </c>
      <c r="D12" s="22" t="s">
        <v>354</v>
      </c>
      <c r="E12" s="23" t="s">
        <v>27</v>
      </c>
      <c r="F12" s="23" t="s">
        <v>548</v>
      </c>
      <c r="G12" s="22" t="s">
        <v>663</v>
      </c>
      <c r="H12" s="106">
        <v>10</v>
      </c>
      <c r="I12" s="106">
        <v>70</v>
      </c>
      <c r="J12" s="10">
        <v>1050</v>
      </c>
      <c r="K12" s="10">
        <v>8622</v>
      </c>
      <c r="L12" s="9">
        <v>441</v>
      </c>
      <c r="M12" s="10">
        <v>1342</v>
      </c>
      <c r="N12" s="11">
        <v>0.21199999999999999</v>
      </c>
      <c r="O12" s="12">
        <v>4.6399999999999997</v>
      </c>
      <c r="P12" s="7"/>
      <c r="Q12" s="7"/>
      <c r="R12" s="1" t="s">
        <v>581</v>
      </c>
    </row>
    <row r="13" spans="1:18" ht="24.65" customHeight="1" thickBot="1" x14ac:dyDescent="0.4">
      <c r="A13" s="21" t="s">
        <v>355</v>
      </c>
      <c r="B13" s="22" t="s">
        <v>356</v>
      </c>
      <c r="C13" s="23" t="s">
        <v>357</v>
      </c>
      <c r="D13" s="22" t="s">
        <v>358</v>
      </c>
      <c r="E13" s="23" t="s">
        <v>27</v>
      </c>
      <c r="F13" s="23" t="s">
        <v>548</v>
      </c>
      <c r="G13" s="22" t="s">
        <v>53</v>
      </c>
      <c r="H13" s="106">
        <v>50</v>
      </c>
      <c r="I13" s="106">
        <v>175</v>
      </c>
      <c r="J13" s="9"/>
      <c r="K13" s="9"/>
      <c r="L13" s="9"/>
      <c r="M13" s="9"/>
      <c r="N13" s="9"/>
      <c r="O13" s="13">
        <v>1.49</v>
      </c>
      <c r="P13" s="7"/>
      <c r="Q13" s="7"/>
      <c r="R13" s="1" t="s">
        <v>581</v>
      </c>
    </row>
    <row r="14" spans="1:18" ht="24.65" customHeight="1" thickBot="1" x14ac:dyDescent="0.4">
      <c r="A14" s="21" t="s">
        <v>359</v>
      </c>
      <c r="B14" s="22" t="s">
        <v>360</v>
      </c>
      <c r="C14" s="23" t="s">
        <v>361</v>
      </c>
      <c r="D14" s="22" t="s">
        <v>362</v>
      </c>
      <c r="E14" s="23" t="s">
        <v>27</v>
      </c>
      <c r="F14" s="23" t="s">
        <v>548</v>
      </c>
      <c r="G14" s="22" t="s">
        <v>53</v>
      </c>
      <c r="H14" s="106">
        <v>10</v>
      </c>
      <c r="I14" s="106">
        <v>240</v>
      </c>
      <c r="J14" s="9">
        <v>600</v>
      </c>
      <c r="K14" s="10">
        <v>6719</v>
      </c>
      <c r="L14" s="9">
        <v>298</v>
      </c>
      <c r="M14" s="10">
        <v>1303</v>
      </c>
      <c r="N14" s="11">
        <v>0.29480000000000001</v>
      </c>
      <c r="O14" s="12">
        <v>6.49</v>
      </c>
      <c r="P14" s="7"/>
      <c r="Q14" s="7"/>
      <c r="R14" s="1" t="s">
        <v>581</v>
      </c>
    </row>
    <row r="15" spans="1:18" ht="24.65" customHeight="1" thickBot="1" x14ac:dyDescent="0.4">
      <c r="A15" s="21"/>
      <c r="B15" s="22" t="s">
        <v>659</v>
      </c>
      <c r="C15" s="23"/>
      <c r="D15" s="22"/>
      <c r="E15" s="23" t="s">
        <v>10</v>
      </c>
      <c r="F15" s="23" t="s">
        <v>548</v>
      </c>
      <c r="G15" s="22" t="s">
        <v>640</v>
      </c>
      <c r="H15" s="106"/>
      <c r="I15" s="106">
        <v>115</v>
      </c>
      <c r="J15" s="9"/>
      <c r="K15" s="10"/>
      <c r="L15" s="9"/>
      <c r="M15" s="10"/>
      <c r="N15" s="11"/>
      <c r="O15" s="12"/>
      <c r="P15" s="7"/>
      <c r="Q15" s="7"/>
      <c r="R15" s="1" t="s">
        <v>682</v>
      </c>
    </row>
    <row r="16" spans="1:18" ht="24.65" customHeight="1" thickBot="1" x14ac:dyDescent="0.4">
      <c r="A16" s="21"/>
      <c r="B16" s="22" t="s">
        <v>661</v>
      </c>
      <c r="C16" s="23"/>
      <c r="D16" s="22"/>
      <c r="E16" s="23" t="s">
        <v>10</v>
      </c>
      <c r="F16" s="23" t="s">
        <v>548</v>
      </c>
      <c r="G16" s="22" t="s">
        <v>640</v>
      </c>
      <c r="H16" s="106"/>
      <c r="I16" s="106"/>
      <c r="J16" s="9"/>
      <c r="K16" s="10"/>
      <c r="L16" s="9"/>
      <c r="M16" s="10"/>
      <c r="N16" s="11"/>
      <c r="O16" s="12"/>
      <c r="P16" s="7"/>
      <c r="Q16" s="7"/>
      <c r="R16" s="1" t="s">
        <v>682</v>
      </c>
    </row>
    <row r="17" spans="1:18" ht="24.65" customHeight="1" thickBot="1" x14ac:dyDescent="0.4">
      <c r="A17" s="21"/>
      <c r="B17" s="22" t="s">
        <v>662</v>
      </c>
      <c r="C17" s="23"/>
      <c r="D17" s="22"/>
      <c r="E17" s="23" t="s">
        <v>27</v>
      </c>
      <c r="F17" s="23" t="s">
        <v>548</v>
      </c>
      <c r="G17" s="22" t="s">
        <v>648</v>
      </c>
      <c r="H17" s="106"/>
      <c r="I17" s="106">
        <v>16</v>
      </c>
      <c r="J17" s="9"/>
      <c r="K17" s="10"/>
      <c r="L17" s="9"/>
      <c r="M17" s="10"/>
      <c r="N17" s="11"/>
      <c r="O17" s="12"/>
      <c r="P17" s="7"/>
      <c r="Q17" s="7"/>
      <c r="R17" s="1" t="s">
        <v>682</v>
      </c>
    </row>
    <row r="18" spans="1:18" ht="24.65" customHeight="1" thickBot="1" x14ac:dyDescent="0.4">
      <c r="A18" s="21"/>
      <c r="B18" s="22" t="s">
        <v>664</v>
      </c>
      <c r="C18" s="23"/>
      <c r="D18" s="22"/>
      <c r="E18" s="23" t="s">
        <v>27</v>
      </c>
      <c r="F18" s="23" t="s">
        <v>548</v>
      </c>
      <c r="G18" s="22" t="s">
        <v>648</v>
      </c>
      <c r="H18" s="106"/>
      <c r="I18" s="106">
        <v>33</v>
      </c>
      <c r="J18" s="9"/>
      <c r="K18" s="10"/>
      <c r="L18" s="9"/>
      <c r="M18" s="10"/>
      <c r="N18" s="11"/>
      <c r="O18" s="12"/>
      <c r="P18" s="7"/>
      <c r="Q18" s="7"/>
      <c r="R18" s="1" t="s">
        <v>682</v>
      </c>
    </row>
    <row r="19" spans="1:18" ht="24.65" customHeight="1" thickBot="1" x14ac:dyDescent="0.4">
      <c r="A19" s="21"/>
      <c r="B19" s="22" t="s">
        <v>665</v>
      </c>
      <c r="C19" s="23"/>
      <c r="D19" s="22"/>
      <c r="E19" s="23" t="s">
        <v>27</v>
      </c>
      <c r="F19" s="23" t="s">
        <v>548</v>
      </c>
      <c r="G19" s="22" t="s">
        <v>640</v>
      </c>
      <c r="H19" s="106"/>
      <c r="I19" s="106"/>
      <c r="J19" s="9"/>
      <c r="K19" s="10"/>
      <c r="L19" s="9"/>
      <c r="M19" s="10"/>
      <c r="N19" s="11"/>
      <c r="O19" s="12"/>
      <c r="P19" s="7"/>
      <c r="Q19" s="7"/>
      <c r="R19" s="1" t="s">
        <v>682</v>
      </c>
    </row>
    <row r="20" spans="1:18" ht="24.65" customHeight="1" thickBot="1" x14ac:dyDescent="0.4">
      <c r="A20" s="21"/>
      <c r="B20" s="22" t="s">
        <v>666</v>
      </c>
      <c r="C20" s="23"/>
      <c r="D20" s="22"/>
      <c r="E20" s="23" t="s">
        <v>27</v>
      </c>
      <c r="F20" s="23" t="s">
        <v>548</v>
      </c>
      <c r="G20" s="22" t="s">
        <v>648</v>
      </c>
      <c r="H20" s="106"/>
      <c r="I20" s="106"/>
      <c r="J20" s="9"/>
      <c r="K20" s="10"/>
      <c r="L20" s="9"/>
      <c r="M20" s="10"/>
      <c r="N20" s="11"/>
      <c r="O20" s="12"/>
      <c r="P20" s="7"/>
      <c r="Q20" s="7"/>
      <c r="R20" s="1" t="s">
        <v>682</v>
      </c>
    </row>
    <row r="21" spans="1:18" ht="24.65" customHeight="1" thickBot="1" x14ac:dyDescent="0.4">
      <c r="A21" s="21"/>
      <c r="B21" s="22" t="s">
        <v>667</v>
      </c>
      <c r="C21" s="23"/>
      <c r="D21" s="22"/>
      <c r="E21" s="23" t="s">
        <v>27</v>
      </c>
      <c r="F21" s="23" t="s">
        <v>548</v>
      </c>
      <c r="G21" s="22" t="s">
        <v>640</v>
      </c>
      <c r="H21" s="106"/>
      <c r="I21" s="106">
        <v>101</v>
      </c>
      <c r="J21" s="9"/>
      <c r="K21" s="10"/>
      <c r="L21" s="9"/>
      <c r="M21" s="10"/>
      <c r="N21" s="11"/>
      <c r="O21" s="12"/>
      <c r="P21" s="7"/>
      <c r="Q21" s="7"/>
      <c r="R21" s="1" t="s">
        <v>682</v>
      </c>
    </row>
    <row r="22" spans="1:18" ht="24.65" customHeight="1" thickBot="1" x14ac:dyDescent="0.4">
      <c r="A22" s="21"/>
      <c r="B22" s="22" t="s">
        <v>668</v>
      </c>
      <c r="C22" s="23"/>
      <c r="D22" s="22"/>
      <c r="E22" s="23" t="s">
        <v>27</v>
      </c>
      <c r="F22" s="23" t="s">
        <v>548</v>
      </c>
      <c r="G22" s="22" t="s">
        <v>648</v>
      </c>
      <c r="H22" s="106"/>
      <c r="I22" s="106"/>
      <c r="J22" s="9"/>
      <c r="K22" s="10"/>
      <c r="L22" s="9"/>
      <c r="M22" s="10"/>
      <c r="N22" s="11"/>
      <c r="O22" s="12"/>
      <c r="P22" s="7"/>
      <c r="Q22" s="7"/>
      <c r="R22" s="1" t="s">
        <v>682</v>
      </c>
    </row>
    <row r="23" spans="1:18" ht="24.65" customHeight="1" thickBot="1" x14ac:dyDescent="0.4">
      <c r="A23" s="21"/>
      <c r="B23" s="22" t="s">
        <v>669</v>
      </c>
      <c r="C23" s="23"/>
      <c r="D23" s="22"/>
      <c r="E23" s="23" t="s">
        <v>27</v>
      </c>
      <c r="F23" s="23" t="s">
        <v>548</v>
      </c>
      <c r="G23" s="22" t="s">
        <v>640</v>
      </c>
      <c r="H23" s="106"/>
      <c r="I23" s="106">
        <v>37</v>
      </c>
      <c r="J23" s="9"/>
      <c r="K23" s="10"/>
      <c r="L23" s="9"/>
      <c r="M23" s="10"/>
      <c r="N23" s="11"/>
      <c r="O23" s="12"/>
      <c r="P23" s="7"/>
      <c r="Q23" s="7"/>
      <c r="R23" s="1" t="s">
        <v>682</v>
      </c>
    </row>
    <row r="24" spans="1:18" ht="24.65" customHeight="1" thickBot="1" x14ac:dyDescent="0.4">
      <c r="A24" s="21"/>
      <c r="B24" s="22" t="s">
        <v>670</v>
      </c>
      <c r="C24" s="23"/>
      <c r="D24" s="22"/>
      <c r="E24" s="23" t="s">
        <v>27</v>
      </c>
      <c r="F24" s="23" t="s">
        <v>548</v>
      </c>
      <c r="G24" s="22" t="s">
        <v>640</v>
      </c>
      <c r="H24" s="106"/>
      <c r="I24" s="106"/>
      <c r="J24" s="9"/>
      <c r="K24" s="10"/>
      <c r="L24" s="9"/>
      <c r="M24" s="10"/>
      <c r="N24" s="11"/>
      <c r="O24" s="12"/>
      <c r="P24" s="7"/>
      <c r="Q24" s="7"/>
      <c r="R24" s="1" t="s">
        <v>682</v>
      </c>
    </row>
    <row r="25" spans="1:18" ht="24.65" customHeight="1" thickBot="1" x14ac:dyDescent="0.4">
      <c r="A25" s="21"/>
      <c r="B25" s="22" t="s">
        <v>671</v>
      </c>
      <c r="C25" s="23"/>
      <c r="D25" s="22"/>
      <c r="E25" s="23" t="s">
        <v>27</v>
      </c>
      <c r="F25" s="23" t="s">
        <v>548</v>
      </c>
      <c r="G25" s="22" t="s">
        <v>640</v>
      </c>
      <c r="H25" s="106"/>
      <c r="I25" s="106">
        <v>20</v>
      </c>
      <c r="J25" s="9"/>
      <c r="K25" s="10"/>
      <c r="L25" s="9"/>
      <c r="M25" s="10"/>
      <c r="N25" s="11"/>
      <c r="O25" s="12"/>
      <c r="P25" s="7"/>
      <c r="Q25" s="7"/>
      <c r="R25" s="1" t="s">
        <v>682</v>
      </c>
    </row>
    <row r="26" spans="1:18" ht="24.65" customHeight="1" thickBot="1" x14ac:dyDescent="0.4">
      <c r="A26" s="21"/>
      <c r="B26" s="22" t="s">
        <v>672</v>
      </c>
      <c r="C26" s="23"/>
      <c r="D26" s="22"/>
      <c r="E26" s="23" t="s">
        <v>27</v>
      </c>
      <c r="F26" s="23" t="s">
        <v>548</v>
      </c>
      <c r="G26" s="22" t="s">
        <v>640</v>
      </c>
      <c r="H26" s="106"/>
      <c r="I26" s="106"/>
      <c r="J26" s="9"/>
      <c r="K26" s="10"/>
      <c r="L26" s="9"/>
      <c r="M26" s="10"/>
      <c r="N26" s="11"/>
      <c r="O26" s="12"/>
      <c r="P26" s="7"/>
      <c r="Q26" s="7"/>
      <c r="R26" s="1" t="s">
        <v>682</v>
      </c>
    </row>
    <row r="27" spans="1:18" ht="24.65" customHeight="1" thickBot="1" x14ac:dyDescent="0.4">
      <c r="A27" s="21"/>
      <c r="B27" s="22" t="s">
        <v>673</v>
      </c>
      <c r="C27" s="23"/>
      <c r="D27" s="22"/>
      <c r="E27" s="23" t="s">
        <v>27</v>
      </c>
      <c r="F27" s="23" t="s">
        <v>548</v>
      </c>
      <c r="G27" s="22" t="s">
        <v>640</v>
      </c>
      <c r="H27" s="106"/>
      <c r="I27" s="106">
        <v>350</v>
      </c>
      <c r="J27" s="9"/>
      <c r="K27" s="10"/>
      <c r="L27" s="9"/>
      <c r="M27" s="10"/>
      <c r="N27" s="11"/>
      <c r="O27" s="12"/>
      <c r="P27" s="7"/>
      <c r="Q27" s="7"/>
      <c r="R27" s="1" t="s">
        <v>682</v>
      </c>
    </row>
    <row r="28" spans="1:18" ht="24.65" customHeight="1" thickBot="1" x14ac:dyDescent="0.4">
      <c r="A28" s="21"/>
      <c r="B28" s="22" t="s">
        <v>674</v>
      </c>
      <c r="C28" s="23"/>
      <c r="D28" s="22"/>
      <c r="E28" s="23" t="s">
        <v>27</v>
      </c>
      <c r="F28" s="23" t="s">
        <v>548</v>
      </c>
      <c r="G28" s="22" t="s">
        <v>640</v>
      </c>
      <c r="H28" s="106"/>
      <c r="I28" s="106"/>
      <c r="J28" s="9"/>
      <c r="K28" s="10"/>
      <c r="L28" s="9"/>
      <c r="M28" s="10"/>
      <c r="N28" s="11"/>
      <c r="O28" s="12"/>
      <c r="P28" s="7"/>
      <c r="Q28" s="7"/>
      <c r="R28" s="1" t="s">
        <v>682</v>
      </c>
    </row>
    <row r="29" spans="1:18" ht="24.65" customHeight="1" thickBot="1" x14ac:dyDescent="0.4">
      <c r="A29" s="21"/>
      <c r="B29" s="22" t="s">
        <v>675</v>
      </c>
      <c r="C29" s="23"/>
      <c r="D29" s="22"/>
      <c r="E29" s="23" t="s">
        <v>27</v>
      </c>
      <c r="F29" s="23" t="s">
        <v>548</v>
      </c>
      <c r="G29" s="22" t="s">
        <v>640</v>
      </c>
      <c r="H29" s="106"/>
      <c r="I29" s="106">
        <v>12</v>
      </c>
      <c r="J29" s="9"/>
      <c r="K29" s="10"/>
      <c r="L29" s="9"/>
      <c r="M29" s="10"/>
      <c r="N29" s="11"/>
      <c r="O29" s="12"/>
      <c r="P29" s="7"/>
      <c r="Q29" s="7"/>
      <c r="R29" s="1" t="s">
        <v>682</v>
      </c>
    </row>
    <row r="30" spans="1:18" ht="24.65" customHeight="1" thickBot="1" x14ac:dyDescent="0.4">
      <c r="A30" s="21"/>
      <c r="B30" s="22" t="s">
        <v>676</v>
      </c>
      <c r="C30" s="23"/>
      <c r="D30" s="22"/>
      <c r="E30" s="23" t="s">
        <v>27</v>
      </c>
      <c r="F30" s="23" t="s">
        <v>548</v>
      </c>
      <c r="G30" s="22" t="s">
        <v>640</v>
      </c>
      <c r="H30" s="106"/>
      <c r="I30" s="106">
        <v>14</v>
      </c>
      <c r="J30" s="9"/>
      <c r="K30" s="10"/>
      <c r="L30" s="9"/>
      <c r="M30" s="10"/>
      <c r="N30" s="11"/>
      <c r="O30" s="12"/>
      <c r="P30" s="7"/>
      <c r="Q30" s="7"/>
      <c r="R30" s="1" t="s">
        <v>682</v>
      </c>
    </row>
    <row r="31" spans="1:18" ht="24.65" customHeight="1" thickBot="1" x14ac:dyDescent="0.4">
      <c r="A31" s="21"/>
      <c r="B31" s="22" t="s">
        <v>677</v>
      </c>
      <c r="C31" s="23"/>
      <c r="D31" s="22"/>
      <c r="E31" s="23" t="s">
        <v>27</v>
      </c>
      <c r="F31" s="23" t="s">
        <v>548</v>
      </c>
      <c r="G31" s="22" t="s">
        <v>640</v>
      </c>
      <c r="H31" s="106"/>
      <c r="I31" s="106"/>
      <c r="J31" s="9"/>
      <c r="K31" s="10"/>
      <c r="L31" s="9"/>
      <c r="M31" s="10"/>
      <c r="N31" s="11"/>
      <c r="O31" s="12"/>
      <c r="P31" s="7"/>
      <c r="Q31" s="7"/>
      <c r="R31" s="1" t="s">
        <v>682</v>
      </c>
    </row>
    <row r="32" spans="1:18" ht="24.65" customHeight="1" thickBot="1" x14ac:dyDescent="0.4">
      <c r="A32" s="21"/>
      <c r="B32" s="22" t="s">
        <v>678</v>
      </c>
      <c r="C32" s="23"/>
      <c r="D32" s="22"/>
      <c r="E32" s="23" t="s">
        <v>27</v>
      </c>
      <c r="F32" s="23" t="s">
        <v>548</v>
      </c>
      <c r="G32" s="22" t="s">
        <v>640</v>
      </c>
      <c r="H32" s="106"/>
      <c r="I32" s="106"/>
      <c r="J32" s="9"/>
      <c r="K32" s="10"/>
      <c r="L32" s="9"/>
      <c r="M32" s="10"/>
      <c r="N32" s="11"/>
      <c r="O32" s="12"/>
      <c r="P32" s="7"/>
      <c r="Q32" s="7"/>
      <c r="R32" s="1" t="s">
        <v>682</v>
      </c>
    </row>
    <row r="33" spans="1:18" ht="24.65" customHeight="1" thickBot="1" x14ac:dyDescent="0.4">
      <c r="A33" s="21"/>
      <c r="B33" s="22" t="s">
        <v>679</v>
      </c>
      <c r="C33" s="23"/>
      <c r="D33" s="22"/>
      <c r="E33" s="23" t="s">
        <v>27</v>
      </c>
      <c r="F33" s="23" t="s">
        <v>548</v>
      </c>
      <c r="G33" s="22" t="s">
        <v>640</v>
      </c>
      <c r="H33" s="106"/>
      <c r="I33" s="106"/>
      <c r="J33" s="9"/>
      <c r="K33" s="10"/>
      <c r="L33" s="9"/>
      <c r="M33" s="10"/>
      <c r="N33" s="11"/>
      <c r="O33" s="12"/>
      <c r="P33" s="7"/>
      <c r="Q33" s="7"/>
      <c r="R33" s="1" t="s">
        <v>682</v>
      </c>
    </row>
    <row r="34" spans="1:18" ht="24.65" customHeight="1" thickBot="1" x14ac:dyDescent="0.4">
      <c r="A34" s="21"/>
      <c r="B34" s="22" t="s">
        <v>680</v>
      </c>
      <c r="C34" s="23"/>
      <c r="D34" s="22"/>
      <c r="E34" s="23" t="s">
        <v>27</v>
      </c>
      <c r="F34" s="23" t="s">
        <v>548</v>
      </c>
      <c r="G34" s="22" t="s">
        <v>640</v>
      </c>
      <c r="H34" s="106"/>
      <c r="I34" s="106"/>
      <c r="J34" s="9"/>
      <c r="K34" s="10"/>
      <c r="L34" s="9"/>
      <c r="M34" s="10"/>
      <c r="N34" s="11"/>
      <c r="O34" s="12"/>
      <c r="P34" s="7"/>
      <c r="Q34" s="7"/>
      <c r="R34" s="1" t="s">
        <v>682</v>
      </c>
    </row>
    <row r="35" spans="1:18" ht="24.65" customHeight="1" thickBot="1" x14ac:dyDescent="0.4">
      <c r="A35" s="21" t="s">
        <v>412</v>
      </c>
      <c r="B35" s="22" t="s">
        <v>413</v>
      </c>
      <c r="C35" s="23" t="s">
        <v>414</v>
      </c>
      <c r="D35" s="22" t="s">
        <v>415</v>
      </c>
      <c r="E35" s="23" t="s">
        <v>27</v>
      </c>
      <c r="F35" s="23" t="s">
        <v>550</v>
      </c>
      <c r="G35" s="22" t="s">
        <v>12</v>
      </c>
      <c r="H35" s="106">
        <v>15</v>
      </c>
      <c r="I35" s="106">
        <v>53</v>
      </c>
      <c r="J35" s="9">
        <v>795</v>
      </c>
      <c r="K35" s="10">
        <v>3859</v>
      </c>
      <c r="L35" s="9">
        <v>198</v>
      </c>
      <c r="M35" s="9">
        <v>594</v>
      </c>
      <c r="N35" s="11">
        <v>0.1244</v>
      </c>
      <c r="O35" s="12">
        <v>2.74</v>
      </c>
      <c r="P35" s="7"/>
      <c r="Q35" s="7"/>
      <c r="R35" s="1" t="s">
        <v>580</v>
      </c>
    </row>
    <row r="36" spans="1:18" ht="24.65" customHeight="1" thickBot="1" x14ac:dyDescent="0.4">
      <c r="A36" s="21" t="s">
        <v>416</v>
      </c>
      <c r="B36" s="22" t="s">
        <v>417</v>
      </c>
      <c r="C36" s="23" t="s">
        <v>414</v>
      </c>
      <c r="D36" s="22" t="s">
        <v>415</v>
      </c>
      <c r="E36" s="23" t="s">
        <v>27</v>
      </c>
      <c r="F36" s="23" t="s">
        <v>550</v>
      </c>
      <c r="G36" s="22" t="s">
        <v>12</v>
      </c>
      <c r="H36" s="106">
        <v>30</v>
      </c>
      <c r="I36" s="106">
        <v>75</v>
      </c>
      <c r="J36" s="9"/>
      <c r="K36" s="9"/>
      <c r="L36" s="9"/>
      <c r="M36" s="9"/>
      <c r="N36" s="9"/>
      <c r="O36" s="13">
        <v>1.49</v>
      </c>
      <c r="P36" s="7"/>
      <c r="Q36" s="7"/>
      <c r="R36" s="1" t="s">
        <v>580</v>
      </c>
    </row>
    <row r="37" spans="1:18" ht="24.65" customHeight="1" thickBot="1" x14ac:dyDescent="0.4">
      <c r="A37" s="21" t="s">
        <v>418</v>
      </c>
      <c r="B37" s="22" t="s">
        <v>419</v>
      </c>
      <c r="C37" s="23" t="s">
        <v>420</v>
      </c>
      <c r="D37" s="22" t="s">
        <v>421</v>
      </c>
      <c r="E37" s="23" t="s">
        <v>27</v>
      </c>
      <c r="F37" s="23" t="s">
        <v>550</v>
      </c>
      <c r="G37" s="22" t="s">
        <v>12</v>
      </c>
      <c r="H37" s="106">
        <v>42</v>
      </c>
      <c r="I37" s="106">
        <v>104</v>
      </c>
      <c r="J37" s="10">
        <v>1560</v>
      </c>
      <c r="K37" s="10">
        <v>6855</v>
      </c>
      <c r="L37" s="9">
        <v>348</v>
      </c>
      <c r="M37" s="10">
        <v>1078</v>
      </c>
      <c r="N37" s="11">
        <v>0.112</v>
      </c>
      <c r="O37" s="12">
        <v>2.4900000000000002</v>
      </c>
      <c r="P37" s="7"/>
      <c r="Q37" s="7"/>
      <c r="R37" s="1" t="s">
        <v>580</v>
      </c>
    </row>
    <row r="38" spans="1:18" ht="24.65" customHeight="1" thickBot="1" x14ac:dyDescent="0.4">
      <c r="A38" s="21" t="s">
        <v>422</v>
      </c>
      <c r="B38" s="22" t="s">
        <v>423</v>
      </c>
      <c r="C38" s="23" t="s">
        <v>424</v>
      </c>
      <c r="D38" s="22" t="s">
        <v>421</v>
      </c>
      <c r="E38" s="23" t="s">
        <v>27</v>
      </c>
      <c r="F38" s="23" t="s">
        <v>550</v>
      </c>
      <c r="G38" s="22" t="s">
        <v>12</v>
      </c>
      <c r="H38" s="106">
        <v>12</v>
      </c>
      <c r="I38" s="106">
        <v>71</v>
      </c>
      <c r="J38" s="10">
        <v>1065</v>
      </c>
      <c r="K38" s="10">
        <v>1394</v>
      </c>
      <c r="L38" s="9">
        <v>63</v>
      </c>
      <c r="M38" s="9">
        <v>214</v>
      </c>
      <c r="N38" s="11">
        <v>1.1599999999999999E-2</v>
      </c>
      <c r="O38" s="12">
        <v>0.73</v>
      </c>
      <c r="P38" s="7"/>
      <c r="Q38" s="7"/>
      <c r="R38" s="1" t="s">
        <v>580</v>
      </c>
    </row>
    <row r="39" spans="1:18" ht="24.65" customHeight="1" thickBot="1" x14ac:dyDescent="0.4">
      <c r="A39" s="21" t="s">
        <v>425</v>
      </c>
      <c r="B39" s="22" t="s">
        <v>426</v>
      </c>
      <c r="C39" s="23" t="s">
        <v>427</v>
      </c>
      <c r="D39" s="22" t="s">
        <v>421</v>
      </c>
      <c r="E39" s="23" t="s">
        <v>27</v>
      </c>
      <c r="F39" s="23" t="s">
        <v>550</v>
      </c>
      <c r="G39" s="22" t="s">
        <v>12</v>
      </c>
      <c r="H39" s="106">
        <v>17</v>
      </c>
      <c r="I39" s="106">
        <v>183</v>
      </c>
      <c r="J39" s="10">
        <v>2745</v>
      </c>
      <c r="K39" s="10">
        <v>1708</v>
      </c>
      <c r="L39" s="9">
        <v>82</v>
      </c>
      <c r="M39" s="9">
        <v>297</v>
      </c>
      <c r="N39" s="11">
        <v>-1.9E-2</v>
      </c>
      <c r="O39" s="12">
        <v>0.36</v>
      </c>
      <c r="P39" s="7"/>
      <c r="Q39" s="7"/>
      <c r="R39" s="1" t="s">
        <v>580</v>
      </c>
    </row>
    <row r="40" spans="1:18" ht="24.65" customHeight="1" thickBot="1" x14ac:dyDescent="0.4">
      <c r="A40" s="21" t="s">
        <v>428</v>
      </c>
      <c r="B40" s="22" t="s">
        <v>429</v>
      </c>
      <c r="C40" s="23" t="s">
        <v>430</v>
      </c>
      <c r="D40" s="22" t="s">
        <v>431</v>
      </c>
      <c r="E40" s="23" t="s">
        <v>27</v>
      </c>
      <c r="F40" s="23" t="s">
        <v>550</v>
      </c>
      <c r="G40" s="22" t="s">
        <v>12</v>
      </c>
      <c r="H40" s="106">
        <v>42</v>
      </c>
      <c r="I40" s="106">
        <v>105</v>
      </c>
      <c r="J40" s="10">
        <v>1575</v>
      </c>
      <c r="K40" s="10">
        <v>7862</v>
      </c>
      <c r="L40" s="9">
        <v>400</v>
      </c>
      <c r="M40" s="10">
        <v>1236</v>
      </c>
      <c r="N40" s="11">
        <v>0.12839999999999999</v>
      </c>
      <c r="O40" s="12">
        <v>2.82</v>
      </c>
      <c r="P40" s="7"/>
      <c r="Q40" s="7"/>
      <c r="R40" s="1" t="s">
        <v>580</v>
      </c>
    </row>
    <row r="41" spans="1:18" ht="24.65" customHeight="1" thickBot="1" x14ac:dyDescent="0.4">
      <c r="A41" s="21" t="s">
        <v>432</v>
      </c>
      <c r="B41" s="22" t="s">
        <v>433</v>
      </c>
      <c r="C41" s="23" t="s">
        <v>434</v>
      </c>
      <c r="D41" s="22" t="s">
        <v>435</v>
      </c>
      <c r="E41" s="23" t="s">
        <v>27</v>
      </c>
      <c r="F41" s="23" t="s">
        <v>550</v>
      </c>
      <c r="G41" s="22" t="s">
        <v>12</v>
      </c>
      <c r="H41" s="106">
        <v>20</v>
      </c>
      <c r="I41" s="106">
        <v>50</v>
      </c>
      <c r="J41" s="9">
        <v>750</v>
      </c>
      <c r="K41" s="10">
        <v>9518</v>
      </c>
      <c r="L41" s="9">
        <v>490</v>
      </c>
      <c r="M41" s="10">
        <v>1461</v>
      </c>
      <c r="N41" s="11">
        <v>0.32440000000000002</v>
      </c>
      <c r="O41" s="12">
        <v>7.16</v>
      </c>
      <c r="P41" s="7"/>
      <c r="Q41" s="7"/>
      <c r="R41" s="1" t="s">
        <v>580</v>
      </c>
    </row>
    <row r="42" spans="1:18" ht="24.65" customHeight="1" thickBot="1" x14ac:dyDescent="0.4">
      <c r="A42" s="21" t="s">
        <v>436</v>
      </c>
      <c r="B42" s="22" t="s">
        <v>437</v>
      </c>
      <c r="C42" s="23" t="s">
        <v>438</v>
      </c>
      <c r="D42" s="22" t="s">
        <v>439</v>
      </c>
      <c r="E42" s="23" t="s">
        <v>27</v>
      </c>
      <c r="F42" s="23" t="s">
        <v>550</v>
      </c>
      <c r="G42" s="22" t="s">
        <v>12</v>
      </c>
      <c r="H42" s="106">
        <v>29</v>
      </c>
      <c r="I42" s="106">
        <v>73</v>
      </c>
      <c r="J42" s="10">
        <v>1095</v>
      </c>
      <c r="K42" s="10">
        <v>3939</v>
      </c>
      <c r="L42" s="9">
        <v>201</v>
      </c>
      <c r="M42" s="9">
        <v>614</v>
      </c>
      <c r="N42" s="11">
        <v>8.9200000000000002E-2</v>
      </c>
      <c r="O42" s="12">
        <v>2.0299999999999998</v>
      </c>
      <c r="P42" s="7"/>
      <c r="Q42" s="7"/>
      <c r="R42" s="1" t="s">
        <v>580</v>
      </c>
    </row>
    <row r="43" spans="1:18" ht="24.65" customHeight="1" thickBot="1" x14ac:dyDescent="0.4">
      <c r="A43" s="21" t="s">
        <v>440</v>
      </c>
      <c r="B43" s="22" t="s">
        <v>441</v>
      </c>
      <c r="C43" s="23" t="s">
        <v>442</v>
      </c>
      <c r="D43" s="22" t="s">
        <v>443</v>
      </c>
      <c r="E43" s="23" t="s">
        <v>27</v>
      </c>
      <c r="F43" s="23" t="s">
        <v>550</v>
      </c>
      <c r="G43" s="22" t="s">
        <v>12</v>
      </c>
      <c r="H43" s="106">
        <v>72</v>
      </c>
      <c r="I43" s="106">
        <v>179</v>
      </c>
      <c r="J43" s="10">
        <v>2685</v>
      </c>
      <c r="K43" s="10">
        <v>6683</v>
      </c>
      <c r="L43" s="9">
        <v>237</v>
      </c>
      <c r="M43" s="10">
        <v>1632</v>
      </c>
      <c r="N43" s="11">
        <v>5.9900000000000002E-2</v>
      </c>
      <c r="O43" s="12">
        <v>1.49</v>
      </c>
      <c r="P43" s="7"/>
      <c r="Q43" s="7"/>
      <c r="R43" s="1" t="s">
        <v>580</v>
      </c>
    </row>
    <row r="44" spans="1:18" ht="24.65" customHeight="1" thickBot="1" x14ac:dyDescent="0.4">
      <c r="A44" s="21" t="s">
        <v>444</v>
      </c>
      <c r="B44" s="22" t="s">
        <v>445</v>
      </c>
      <c r="C44" s="23" t="s">
        <v>446</v>
      </c>
      <c r="D44" s="22" t="s">
        <v>447</v>
      </c>
      <c r="E44" s="23" t="s">
        <v>27</v>
      </c>
      <c r="F44" s="23" t="s">
        <v>550</v>
      </c>
      <c r="G44" s="22" t="s">
        <v>12</v>
      </c>
      <c r="H44" s="106">
        <v>53</v>
      </c>
      <c r="I44" s="106">
        <v>133</v>
      </c>
      <c r="J44" s="10">
        <v>1995</v>
      </c>
      <c r="K44" s="10">
        <v>5184</v>
      </c>
      <c r="L44" s="9">
        <v>246</v>
      </c>
      <c r="M44" s="9">
        <v>913</v>
      </c>
      <c r="N44" s="11">
        <v>5.9799999999999999E-2</v>
      </c>
      <c r="O44" s="12">
        <v>1.49</v>
      </c>
      <c r="P44" s="7"/>
      <c r="Q44" s="7"/>
      <c r="R44" s="1" t="s">
        <v>580</v>
      </c>
    </row>
    <row r="45" spans="1:18" ht="24.65" customHeight="1" thickBot="1" x14ac:dyDescent="0.4">
      <c r="A45" s="21" t="s">
        <v>448</v>
      </c>
      <c r="B45" s="22" t="s">
        <v>449</v>
      </c>
      <c r="C45" s="23" t="s">
        <v>450</v>
      </c>
      <c r="D45" s="22" t="s">
        <v>447</v>
      </c>
      <c r="E45" s="23" t="s">
        <v>27</v>
      </c>
      <c r="F45" s="23" t="s">
        <v>550</v>
      </c>
      <c r="G45" s="22" t="s">
        <v>12</v>
      </c>
      <c r="H45" s="106">
        <v>23</v>
      </c>
      <c r="I45" s="106">
        <v>58</v>
      </c>
      <c r="J45" s="9">
        <v>870</v>
      </c>
      <c r="K45" s="10">
        <v>4028</v>
      </c>
      <c r="L45" s="9">
        <v>204</v>
      </c>
      <c r="M45" s="9">
        <v>635</v>
      </c>
      <c r="N45" s="11">
        <v>0.1186</v>
      </c>
      <c r="O45" s="12">
        <v>2.62</v>
      </c>
      <c r="P45" s="7"/>
      <c r="Q45" s="7"/>
      <c r="R45" s="1" t="s">
        <v>580</v>
      </c>
    </row>
    <row r="46" spans="1:18" ht="24.65" customHeight="1" thickBot="1" x14ac:dyDescent="0.4">
      <c r="A46" s="21" t="s">
        <v>451</v>
      </c>
      <c r="B46" s="22" t="s">
        <v>452</v>
      </c>
      <c r="C46" s="23" t="s">
        <v>453</v>
      </c>
      <c r="D46" s="22" t="s">
        <v>454</v>
      </c>
      <c r="E46" s="23" t="s">
        <v>27</v>
      </c>
      <c r="F46" s="23" t="s">
        <v>550</v>
      </c>
      <c r="G46" s="22" t="s">
        <v>12</v>
      </c>
      <c r="H46" s="106">
        <v>34</v>
      </c>
      <c r="I46" s="106">
        <v>92</v>
      </c>
      <c r="J46" s="9"/>
      <c r="K46" s="9"/>
      <c r="L46" s="9"/>
      <c r="M46" s="9"/>
      <c r="N46" s="9"/>
      <c r="O46" s="13">
        <v>1.49</v>
      </c>
      <c r="P46" s="7"/>
      <c r="Q46" s="7"/>
      <c r="R46" s="1" t="s">
        <v>580</v>
      </c>
    </row>
    <row r="47" spans="1:18" ht="24.65" customHeight="1" thickBot="1" x14ac:dyDescent="0.4">
      <c r="A47" s="76" t="s">
        <v>455</v>
      </c>
      <c r="B47" s="77" t="s">
        <v>456</v>
      </c>
      <c r="C47" s="82" t="s">
        <v>457</v>
      </c>
      <c r="D47" s="77" t="s">
        <v>458</v>
      </c>
      <c r="E47" s="82" t="s">
        <v>27</v>
      </c>
      <c r="F47" s="82" t="s">
        <v>551</v>
      </c>
      <c r="G47" s="77" t="s">
        <v>33</v>
      </c>
      <c r="H47" s="109">
        <v>23</v>
      </c>
      <c r="I47" s="109">
        <v>151</v>
      </c>
      <c r="J47" s="9">
        <v>2265</v>
      </c>
      <c r="K47" s="10">
        <v>1024</v>
      </c>
      <c r="L47" s="9">
        <v>48</v>
      </c>
      <c r="M47" s="9">
        <v>184</v>
      </c>
      <c r="N47" s="11">
        <v>-2.81E-2</v>
      </c>
      <c r="O47" s="12">
        <v>0.26</v>
      </c>
      <c r="P47" s="7"/>
      <c r="Q47" s="7"/>
      <c r="R47" s="1" t="s">
        <v>588</v>
      </c>
    </row>
    <row r="48" spans="1:18" ht="24.65" customHeight="1" thickBot="1" x14ac:dyDescent="0.4">
      <c r="A48" s="42" t="s">
        <v>459</v>
      </c>
      <c r="B48" s="43" t="s">
        <v>460</v>
      </c>
      <c r="C48" s="151" t="s">
        <v>461</v>
      </c>
      <c r="D48" s="166" t="s">
        <v>462</v>
      </c>
      <c r="E48" s="151" t="s">
        <v>27</v>
      </c>
      <c r="F48" s="151" t="s">
        <v>551</v>
      </c>
      <c r="G48" s="166" t="s">
        <v>33</v>
      </c>
      <c r="H48" s="110">
        <v>15</v>
      </c>
      <c r="I48" s="110">
        <v>100</v>
      </c>
      <c r="J48" s="38">
        <v>1500</v>
      </c>
      <c r="K48" s="38">
        <v>1287</v>
      </c>
      <c r="L48" s="39">
        <v>65</v>
      </c>
      <c r="M48" s="39">
        <v>206</v>
      </c>
      <c r="N48" s="40">
        <v>-7.4999999999999997E-3</v>
      </c>
      <c r="O48" s="41">
        <v>0.49</v>
      </c>
      <c r="P48" s="75"/>
      <c r="Q48" s="75"/>
      <c r="R48" s="1" t="s">
        <v>588</v>
      </c>
    </row>
    <row r="49" spans="1:18" ht="24.65" customHeight="1" thickBot="1" x14ac:dyDescent="0.4">
      <c r="A49" s="42" t="s">
        <v>463</v>
      </c>
      <c r="B49" s="43" t="s">
        <v>464</v>
      </c>
      <c r="C49" s="151" t="s">
        <v>461</v>
      </c>
      <c r="D49" s="166" t="s">
        <v>462</v>
      </c>
      <c r="E49" s="151" t="s">
        <v>27</v>
      </c>
      <c r="F49" s="151" t="s">
        <v>551</v>
      </c>
      <c r="G49" s="166" t="s">
        <v>33</v>
      </c>
      <c r="H49" s="110">
        <v>9</v>
      </c>
      <c r="I49" s="110">
        <v>60</v>
      </c>
      <c r="J49" s="39">
        <v>900</v>
      </c>
      <c r="K49" s="39">
        <v>772</v>
      </c>
      <c r="L49" s="39">
        <v>39</v>
      </c>
      <c r="M49" s="39">
        <v>124</v>
      </c>
      <c r="N49" s="40">
        <v>-7.4999999999999997E-3</v>
      </c>
      <c r="O49" s="41">
        <v>0.49</v>
      </c>
      <c r="P49" s="75"/>
      <c r="Q49" s="75"/>
      <c r="R49" s="1" t="s">
        <v>588</v>
      </c>
    </row>
    <row r="50" spans="1:18" ht="24.65" customHeight="1" thickBot="1" x14ac:dyDescent="0.4">
      <c r="A50" s="42" t="s">
        <v>465</v>
      </c>
      <c r="B50" s="43" t="s">
        <v>466</v>
      </c>
      <c r="C50" s="151" t="s">
        <v>461</v>
      </c>
      <c r="D50" s="166" t="s">
        <v>462</v>
      </c>
      <c r="E50" s="151" t="s">
        <v>27</v>
      </c>
      <c r="F50" s="151" t="s">
        <v>551</v>
      </c>
      <c r="G50" s="166" t="s">
        <v>33</v>
      </c>
      <c r="H50" s="110">
        <v>8</v>
      </c>
      <c r="I50" s="110">
        <v>54</v>
      </c>
      <c r="J50" s="39">
        <v>810</v>
      </c>
      <c r="K50" s="39">
        <v>686</v>
      </c>
      <c r="L50" s="39">
        <v>35</v>
      </c>
      <c r="M50" s="39">
        <v>110</v>
      </c>
      <c r="N50" s="40">
        <v>-7.4999999999999997E-3</v>
      </c>
      <c r="O50" s="41">
        <v>0.49</v>
      </c>
      <c r="P50" s="75"/>
      <c r="Q50" s="75"/>
      <c r="R50" s="1" t="s">
        <v>588</v>
      </c>
    </row>
    <row r="51" spans="1:18" ht="24.65" customHeight="1" thickBot="1" x14ac:dyDescent="0.4">
      <c r="A51" s="42" t="s">
        <v>467</v>
      </c>
      <c r="B51" s="43" t="s">
        <v>468</v>
      </c>
      <c r="C51" s="151" t="s">
        <v>461</v>
      </c>
      <c r="D51" s="166" t="s">
        <v>462</v>
      </c>
      <c r="E51" s="151" t="s">
        <v>27</v>
      </c>
      <c r="F51" s="151" t="s">
        <v>551</v>
      </c>
      <c r="G51" s="166" t="s">
        <v>33</v>
      </c>
      <c r="H51" s="110">
        <v>8</v>
      </c>
      <c r="I51" s="110">
        <v>51</v>
      </c>
      <c r="J51" s="39">
        <v>765</v>
      </c>
      <c r="K51" s="39">
        <v>686</v>
      </c>
      <c r="L51" s="39">
        <v>35</v>
      </c>
      <c r="M51" s="39">
        <v>110</v>
      </c>
      <c r="N51" s="40">
        <v>-7.4999999999999997E-3</v>
      </c>
      <c r="O51" s="41">
        <v>0.49</v>
      </c>
      <c r="P51" s="75"/>
      <c r="Q51" s="75"/>
      <c r="R51" s="1" t="s">
        <v>588</v>
      </c>
    </row>
    <row r="52" spans="1:18" ht="24.65" customHeight="1" thickBot="1" x14ac:dyDescent="0.4">
      <c r="A52" s="76" t="s">
        <v>469</v>
      </c>
      <c r="B52" s="77" t="s">
        <v>470</v>
      </c>
      <c r="C52" s="150" t="s">
        <v>471</v>
      </c>
      <c r="D52" s="167" t="s">
        <v>472</v>
      </c>
      <c r="E52" s="150" t="s">
        <v>27</v>
      </c>
      <c r="F52" s="150" t="s">
        <v>551</v>
      </c>
      <c r="G52" s="167" t="s">
        <v>53</v>
      </c>
      <c r="H52" s="109">
        <v>10</v>
      </c>
      <c r="I52" s="109">
        <v>65</v>
      </c>
      <c r="J52" s="79">
        <v>975</v>
      </c>
      <c r="K52" s="78">
        <v>1233</v>
      </c>
      <c r="L52" s="79">
        <v>60</v>
      </c>
      <c r="M52" s="79">
        <v>210</v>
      </c>
      <c r="N52" s="80">
        <v>1.1299999999999999E-2</v>
      </c>
      <c r="O52" s="81">
        <v>0.73</v>
      </c>
      <c r="P52" s="7"/>
      <c r="Q52" s="7"/>
      <c r="R52" s="1" t="s">
        <v>588</v>
      </c>
    </row>
    <row r="53" spans="1:18" ht="24.65" customHeight="1" thickBot="1" x14ac:dyDescent="0.4">
      <c r="A53" s="76" t="s">
        <v>473</v>
      </c>
      <c r="B53" s="77" t="s">
        <v>474</v>
      </c>
      <c r="C53" s="150" t="s">
        <v>471</v>
      </c>
      <c r="D53" s="167" t="s">
        <v>472</v>
      </c>
      <c r="E53" s="150" t="s">
        <v>27</v>
      </c>
      <c r="F53" s="150" t="s">
        <v>551</v>
      </c>
      <c r="G53" s="167" t="s">
        <v>53</v>
      </c>
      <c r="H53" s="109">
        <v>10</v>
      </c>
      <c r="I53" s="109">
        <v>65</v>
      </c>
      <c r="J53" s="79">
        <v>975</v>
      </c>
      <c r="K53" s="78">
        <v>1233</v>
      </c>
      <c r="L53" s="79">
        <v>60</v>
      </c>
      <c r="M53" s="79">
        <v>210</v>
      </c>
      <c r="N53" s="80">
        <v>1.1299999999999999E-2</v>
      </c>
      <c r="O53" s="81">
        <v>0.73</v>
      </c>
      <c r="P53" s="7"/>
      <c r="Q53" s="7"/>
      <c r="R53" s="1" t="s">
        <v>588</v>
      </c>
    </row>
    <row r="54" spans="1:18" ht="24.65" customHeight="1" thickBot="1" x14ac:dyDescent="0.4">
      <c r="A54" s="76" t="s">
        <v>475</v>
      </c>
      <c r="B54" s="77" t="s">
        <v>476</v>
      </c>
      <c r="C54" s="150" t="s">
        <v>471</v>
      </c>
      <c r="D54" s="167" t="s">
        <v>472</v>
      </c>
      <c r="E54" s="150" t="s">
        <v>27</v>
      </c>
      <c r="F54" s="150" t="s">
        <v>551</v>
      </c>
      <c r="G54" s="167" t="s">
        <v>53</v>
      </c>
      <c r="H54" s="109">
        <v>25</v>
      </c>
      <c r="I54" s="109">
        <v>161</v>
      </c>
      <c r="J54" s="78">
        <v>2415</v>
      </c>
      <c r="K54" s="78">
        <v>3082</v>
      </c>
      <c r="L54" s="79">
        <v>150</v>
      </c>
      <c r="M54" s="79">
        <v>525</v>
      </c>
      <c r="N54" s="80">
        <v>1.1299999999999999E-2</v>
      </c>
      <c r="O54" s="81">
        <v>0.73</v>
      </c>
      <c r="P54" s="7"/>
      <c r="Q54" s="7"/>
      <c r="R54" s="1" t="s">
        <v>588</v>
      </c>
    </row>
    <row r="55" spans="1:18" ht="24.65" customHeight="1" thickBot="1" x14ac:dyDescent="0.4">
      <c r="A55" s="76" t="s">
        <v>477</v>
      </c>
      <c r="B55" s="77" t="s">
        <v>478</v>
      </c>
      <c r="C55" s="150" t="s">
        <v>471</v>
      </c>
      <c r="D55" s="167" t="s">
        <v>472</v>
      </c>
      <c r="E55" s="150" t="s">
        <v>27</v>
      </c>
      <c r="F55" s="150" t="s">
        <v>551</v>
      </c>
      <c r="G55" s="167" t="s">
        <v>53</v>
      </c>
      <c r="H55" s="109">
        <v>17</v>
      </c>
      <c r="I55" s="109">
        <v>107</v>
      </c>
      <c r="J55" s="78">
        <v>1605</v>
      </c>
      <c r="K55" s="78">
        <v>2096</v>
      </c>
      <c r="L55" s="79">
        <v>102</v>
      </c>
      <c r="M55" s="79">
        <v>357</v>
      </c>
      <c r="N55" s="80">
        <v>1.1299999999999999E-2</v>
      </c>
      <c r="O55" s="81">
        <v>0.73</v>
      </c>
      <c r="P55" s="7"/>
      <c r="Q55" s="7"/>
      <c r="R55" s="1" t="s">
        <v>588</v>
      </c>
    </row>
    <row r="56" spans="1:18" ht="24.65" customHeight="1" thickBot="1" x14ac:dyDescent="0.4">
      <c r="A56" s="21" t="s">
        <v>479</v>
      </c>
      <c r="B56" s="22" t="s">
        <v>480</v>
      </c>
      <c r="C56" s="23" t="s">
        <v>481</v>
      </c>
      <c r="D56" s="22" t="s">
        <v>482</v>
      </c>
      <c r="E56" s="23" t="s">
        <v>10</v>
      </c>
      <c r="F56" s="23" t="s">
        <v>552</v>
      </c>
      <c r="G56" s="22" t="s">
        <v>12</v>
      </c>
      <c r="H56" s="106">
        <v>42</v>
      </c>
      <c r="I56" s="106">
        <v>170</v>
      </c>
      <c r="J56" s="9"/>
      <c r="K56" s="9"/>
      <c r="L56" s="9"/>
      <c r="M56" s="9"/>
      <c r="N56" s="9"/>
      <c r="O56" s="13">
        <v>1.49</v>
      </c>
      <c r="P56" s="7"/>
      <c r="Q56" s="7"/>
      <c r="R56" s="1" t="s">
        <v>589</v>
      </c>
    </row>
    <row r="57" spans="1:18" ht="24.65" customHeight="1" thickBot="1" x14ac:dyDescent="0.4">
      <c r="A57" s="21" t="s">
        <v>483</v>
      </c>
      <c r="B57" s="22" t="s">
        <v>484</v>
      </c>
      <c r="C57" s="23" t="s">
        <v>485</v>
      </c>
      <c r="D57" s="22" t="s">
        <v>486</v>
      </c>
      <c r="E57" s="23" t="s">
        <v>27</v>
      </c>
      <c r="F57" s="23" t="s">
        <v>552</v>
      </c>
      <c r="G57" s="22" t="s">
        <v>12</v>
      </c>
      <c r="H57" s="106">
        <v>57</v>
      </c>
      <c r="I57" s="106">
        <v>399</v>
      </c>
      <c r="J57" s="10">
        <v>5985</v>
      </c>
      <c r="K57" s="10">
        <v>10550</v>
      </c>
      <c r="L57" s="9">
        <v>483</v>
      </c>
      <c r="M57" s="10">
        <v>1962</v>
      </c>
      <c r="N57" s="11">
        <v>3.1099999999999999E-2</v>
      </c>
      <c r="O57" s="12">
        <v>1.02</v>
      </c>
      <c r="P57" s="7"/>
      <c r="Q57" s="7"/>
      <c r="R57" s="1" t="s">
        <v>589</v>
      </c>
    </row>
    <row r="58" spans="1:18" ht="24.65" customHeight="1" thickBot="1" x14ac:dyDescent="0.4">
      <c r="A58" s="21" t="s">
        <v>487</v>
      </c>
      <c r="B58" s="22" t="s">
        <v>488</v>
      </c>
      <c r="C58" s="23" t="s">
        <v>489</v>
      </c>
      <c r="D58" s="22" t="s">
        <v>490</v>
      </c>
      <c r="E58" s="23" t="s">
        <v>27</v>
      </c>
      <c r="F58" s="23" t="s">
        <v>552</v>
      </c>
      <c r="G58" s="22" t="s">
        <v>53</v>
      </c>
      <c r="H58" s="106">
        <v>38</v>
      </c>
      <c r="I58" s="106">
        <v>124</v>
      </c>
      <c r="J58" s="10">
        <v>1860</v>
      </c>
      <c r="K58" s="10">
        <v>5360</v>
      </c>
      <c r="L58" s="9">
        <v>269</v>
      </c>
      <c r="M58" s="9">
        <v>860</v>
      </c>
      <c r="N58" s="11">
        <v>6.7900000000000002E-2</v>
      </c>
      <c r="O58" s="12">
        <v>1.63</v>
      </c>
      <c r="P58" s="7"/>
      <c r="Q58" s="7"/>
      <c r="R58" s="1" t="s">
        <v>589</v>
      </c>
    </row>
    <row r="59" spans="1:18" ht="24.65" customHeight="1" thickBot="1" x14ac:dyDescent="0.4">
      <c r="A59" s="21" t="s">
        <v>491</v>
      </c>
      <c r="B59" s="22" t="s">
        <v>492</v>
      </c>
      <c r="C59" s="23" t="s">
        <v>275</v>
      </c>
      <c r="D59" s="22" t="s">
        <v>275</v>
      </c>
      <c r="E59" s="23" t="s">
        <v>27</v>
      </c>
      <c r="F59" s="23" t="s">
        <v>552</v>
      </c>
      <c r="G59" s="22" t="s">
        <v>12</v>
      </c>
      <c r="H59" s="106">
        <v>14</v>
      </c>
      <c r="I59" s="106">
        <v>112</v>
      </c>
      <c r="J59" s="9"/>
      <c r="K59" s="9"/>
      <c r="L59" s="9"/>
      <c r="M59" s="9"/>
      <c r="N59" s="9"/>
      <c r="O59" s="13">
        <v>1.49</v>
      </c>
      <c r="P59" s="7"/>
      <c r="Q59" s="7"/>
      <c r="R59" s="1" t="s">
        <v>589</v>
      </c>
    </row>
    <row r="60" spans="1:18" ht="24.65" customHeight="1" thickBot="1" x14ac:dyDescent="0.4">
      <c r="A60" s="70" t="s">
        <v>493</v>
      </c>
      <c r="B60" s="71" t="s">
        <v>494</v>
      </c>
      <c r="C60" s="149" t="s">
        <v>495</v>
      </c>
      <c r="D60" s="168" t="s">
        <v>496</v>
      </c>
      <c r="E60" s="149" t="s">
        <v>27</v>
      </c>
      <c r="F60" s="149" t="s">
        <v>553</v>
      </c>
      <c r="G60" s="168" t="s">
        <v>12</v>
      </c>
      <c r="H60" s="107">
        <v>20</v>
      </c>
      <c r="I60" s="107">
        <v>112</v>
      </c>
      <c r="J60" s="72">
        <v>1680</v>
      </c>
      <c r="K60" s="72">
        <v>1286</v>
      </c>
      <c r="L60" s="73">
        <v>64</v>
      </c>
      <c r="M60" s="73">
        <v>211</v>
      </c>
      <c r="N60" s="74">
        <v>4.5400000000000003E-2</v>
      </c>
      <c r="O60" s="75">
        <v>1.24</v>
      </c>
      <c r="P60" s="75"/>
      <c r="Q60" s="75"/>
      <c r="R60" s="1" t="s">
        <v>586</v>
      </c>
    </row>
    <row r="61" spans="1:18" ht="24.65" customHeight="1" thickBot="1" x14ac:dyDescent="0.4">
      <c r="A61" s="70" t="s">
        <v>497</v>
      </c>
      <c r="B61" s="71" t="s">
        <v>498</v>
      </c>
      <c r="C61" s="149" t="s">
        <v>495</v>
      </c>
      <c r="D61" s="168" t="s">
        <v>496</v>
      </c>
      <c r="E61" s="149" t="s">
        <v>27</v>
      </c>
      <c r="F61" s="149" t="s">
        <v>553</v>
      </c>
      <c r="G61" s="168" t="s">
        <v>12</v>
      </c>
      <c r="H61" s="107">
        <v>14</v>
      </c>
      <c r="I61" s="107">
        <v>76</v>
      </c>
      <c r="J61" s="72">
        <v>1140</v>
      </c>
      <c r="K61" s="72">
        <v>4913</v>
      </c>
      <c r="L61" s="73">
        <v>250</v>
      </c>
      <c r="M61" s="73">
        <v>773</v>
      </c>
      <c r="N61" s="74">
        <v>4.5400000000000003E-2</v>
      </c>
      <c r="O61" s="75">
        <v>1.24</v>
      </c>
      <c r="P61" s="75"/>
      <c r="Q61" s="75"/>
      <c r="R61" s="1" t="s">
        <v>586</v>
      </c>
    </row>
    <row r="62" spans="1:18" ht="24.65" customHeight="1" thickBot="1" x14ac:dyDescent="0.4">
      <c r="A62" s="76" t="s">
        <v>499</v>
      </c>
      <c r="B62" s="77" t="s">
        <v>500</v>
      </c>
      <c r="C62" s="82" t="s">
        <v>501</v>
      </c>
      <c r="D62" s="77" t="s">
        <v>502</v>
      </c>
      <c r="E62" s="82" t="s">
        <v>27</v>
      </c>
      <c r="F62" s="82" t="s">
        <v>553</v>
      </c>
      <c r="G62" s="77" t="s">
        <v>12</v>
      </c>
      <c r="H62" s="109">
        <v>33</v>
      </c>
      <c r="I62" s="109">
        <v>160</v>
      </c>
      <c r="J62" s="78">
        <v>2400</v>
      </c>
      <c r="K62" s="78">
        <v>9783</v>
      </c>
      <c r="L62" s="79">
        <v>494</v>
      </c>
      <c r="M62" s="78">
        <v>1557</v>
      </c>
      <c r="N62" s="80">
        <v>0.1033</v>
      </c>
      <c r="O62" s="81">
        <v>2.31</v>
      </c>
      <c r="P62" s="7"/>
      <c r="Q62" s="7"/>
      <c r="R62" s="1" t="s">
        <v>586</v>
      </c>
    </row>
    <row r="63" spans="1:18" ht="24.65" customHeight="1" thickBot="1" x14ac:dyDescent="0.4">
      <c r="A63" s="76" t="s">
        <v>503</v>
      </c>
      <c r="B63" s="77" t="s">
        <v>504</v>
      </c>
      <c r="C63" s="82" t="s">
        <v>275</v>
      </c>
      <c r="D63" s="77" t="s">
        <v>505</v>
      </c>
      <c r="E63" s="82" t="s">
        <v>27</v>
      </c>
      <c r="F63" s="82" t="s">
        <v>553</v>
      </c>
      <c r="G63" s="77" t="s">
        <v>12</v>
      </c>
      <c r="H63" s="109">
        <v>40</v>
      </c>
      <c r="I63" s="109">
        <v>85</v>
      </c>
      <c r="J63" s="78">
        <v>1275</v>
      </c>
      <c r="K63" s="78">
        <v>10315</v>
      </c>
      <c r="L63" s="79">
        <v>518</v>
      </c>
      <c r="M63" s="78">
        <v>1657</v>
      </c>
      <c r="N63" s="80">
        <v>0.20960000000000001</v>
      </c>
      <c r="O63" s="81">
        <v>4.59</v>
      </c>
      <c r="P63" s="7"/>
      <c r="Q63" s="7"/>
      <c r="R63" s="1" t="s">
        <v>586</v>
      </c>
    </row>
    <row r="64" spans="1:18" ht="24.65" customHeight="1" thickBot="1" x14ac:dyDescent="0.4">
      <c r="A64" s="76" t="s">
        <v>506</v>
      </c>
      <c r="B64" s="77" t="s">
        <v>507</v>
      </c>
      <c r="C64" s="82" t="s">
        <v>508</v>
      </c>
      <c r="D64" s="77" t="s">
        <v>509</v>
      </c>
      <c r="E64" s="82" t="s">
        <v>27</v>
      </c>
      <c r="F64" s="82" t="s">
        <v>553</v>
      </c>
      <c r="G64" s="77" t="s">
        <v>12</v>
      </c>
      <c r="H64" s="109">
        <v>9</v>
      </c>
      <c r="I64" s="109">
        <v>123</v>
      </c>
      <c r="J64" s="78">
        <v>1845</v>
      </c>
      <c r="K64" s="78">
        <v>3669</v>
      </c>
      <c r="L64" s="79">
        <v>184</v>
      </c>
      <c r="M64" s="79">
        <v>589</v>
      </c>
      <c r="N64" s="80">
        <v>3.8199999999999998E-2</v>
      </c>
      <c r="O64" s="81">
        <v>1.1299999999999999</v>
      </c>
      <c r="P64" s="7"/>
      <c r="Q64" s="7"/>
      <c r="R64" s="1" t="s">
        <v>586</v>
      </c>
    </row>
    <row r="65" spans="1:18" ht="24.65" customHeight="1" thickBot="1" x14ac:dyDescent="0.4">
      <c r="A65" s="76" t="s">
        <v>510</v>
      </c>
      <c r="B65" s="77" t="s">
        <v>511</v>
      </c>
      <c r="C65" s="82" t="s">
        <v>275</v>
      </c>
      <c r="D65" s="77" t="s">
        <v>512</v>
      </c>
      <c r="E65" s="82" t="s">
        <v>10</v>
      </c>
      <c r="F65" s="82" t="s">
        <v>553</v>
      </c>
      <c r="G65" s="77" t="s">
        <v>12</v>
      </c>
      <c r="H65" s="109">
        <v>9</v>
      </c>
      <c r="I65" s="109">
        <v>67</v>
      </c>
      <c r="J65" s="79"/>
      <c r="K65" s="79"/>
      <c r="L65" s="79"/>
      <c r="M65" s="79"/>
      <c r="N65" s="79"/>
      <c r="O65" s="83">
        <v>1.49</v>
      </c>
      <c r="P65" s="7"/>
      <c r="Q65" s="7"/>
      <c r="R65" s="1" t="s">
        <v>586</v>
      </c>
    </row>
    <row r="66" spans="1:18" ht="24.65" customHeight="1" thickBot="1" x14ac:dyDescent="0.4">
      <c r="A66" s="76" t="s">
        <v>513</v>
      </c>
      <c r="B66" s="77" t="s">
        <v>514</v>
      </c>
      <c r="C66" s="82" t="s">
        <v>275</v>
      </c>
      <c r="D66" s="77" t="s">
        <v>515</v>
      </c>
      <c r="E66" s="82" t="s">
        <v>10</v>
      </c>
      <c r="F66" s="82" t="s">
        <v>553</v>
      </c>
      <c r="G66" s="77" t="s">
        <v>12</v>
      </c>
      <c r="H66" s="109">
        <v>11</v>
      </c>
      <c r="I66" s="109">
        <v>76</v>
      </c>
      <c r="J66" s="79"/>
      <c r="K66" s="79"/>
      <c r="L66" s="79"/>
      <c r="M66" s="79"/>
      <c r="N66" s="79"/>
      <c r="O66" s="83">
        <v>1.49</v>
      </c>
      <c r="P66" s="7"/>
      <c r="Q66" s="7"/>
      <c r="R66" s="1" t="s">
        <v>586</v>
      </c>
    </row>
    <row r="67" spans="1:18" ht="24.65" customHeight="1" thickBot="1" x14ac:dyDescent="0.4">
      <c r="A67" s="76" t="s">
        <v>516</v>
      </c>
      <c r="B67" s="77" t="s">
        <v>517</v>
      </c>
      <c r="C67" s="82" t="s">
        <v>275</v>
      </c>
      <c r="D67" s="77" t="s">
        <v>515</v>
      </c>
      <c r="E67" s="82" t="s">
        <v>10</v>
      </c>
      <c r="F67" s="82" t="s">
        <v>553</v>
      </c>
      <c r="G67" s="77" t="s">
        <v>12</v>
      </c>
      <c r="H67" s="109">
        <v>12</v>
      </c>
      <c r="I67" s="109">
        <v>86</v>
      </c>
      <c r="J67" s="79"/>
      <c r="K67" s="79"/>
      <c r="L67" s="79"/>
      <c r="M67" s="79"/>
      <c r="N67" s="79"/>
      <c r="O67" s="83">
        <v>1.49</v>
      </c>
      <c r="P67" s="7"/>
      <c r="Q67" s="7"/>
      <c r="R67" s="1" t="s">
        <v>586</v>
      </c>
    </row>
    <row r="68" spans="1:18" ht="24.65" customHeight="1" thickBot="1" x14ac:dyDescent="0.4">
      <c r="A68" s="21" t="s">
        <v>518</v>
      </c>
      <c r="B68" s="22" t="s">
        <v>519</v>
      </c>
      <c r="C68" s="23" t="s">
        <v>520</v>
      </c>
      <c r="D68" s="22" t="s">
        <v>521</v>
      </c>
      <c r="E68" s="23" t="s">
        <v>27</v>
      </c>
      <c r="F68" s="23" t="s">
        <v>554</v>
      </c>
      <c r="G68" s="22" t="s">
        <v>12</v>
      </c>
      <c r="H68" s="106">
        <v>22</v>
      </c>
      <c r="I68" s="106">
        <v>132</v>
      </c>
      <c r="J68" s="10">
        <v>1980</v>
      </c>
      <c r="K68" s="10">
        <v>1472</v>
      </c>
      <c r="L68" s="9">
        <v>73</v>
      </c>
      <c r="M68" s="9">
        <v>244</v>
      </c>
      <c r="N68" s="11">
        <v>-1.3100000000000001E-2</v>
      </c>
      <c r="O68" s="12">
        <v>0.42</v>
      </c>
      <c r="P68" s="7"/>
      <c r="Q68" s="7"/>
      <c r="R68" s="1" t="s">
        <v>590</v>
      </c>
    </row>
    <row r="69" spans="1:18" ht="24.65" customHeight="1" thickBot="1" x14ac:dyDescent="0.4">
      <c r="A69" s="21" t="s">
        <v>522</v>
      </c>
      <c r="B69" s="22" t="s">
        <v>523</v>
      </c>
      <c r="C69" s="23" t="s">
        <v>524</v>
      </c>
      <c r="D69" s="22" t="s">
        <v>525</v>
      </c>
      <c r="E69" s="23" t="s">
        <v>27</v>
      </c>
      <c r="F69" s="23" t="s">
        <v>554</v>
      </c>
      <c r="G69" s="22" t="s">
        <v>12</v>
      </c>
      <c r="H69" s="106">
        <v>163</v>
      </c>
      <c r="I69" s="106">
        <v>367</v>
      </c>
      <c r="J69" s="10">
        <v>5505</v>
      </c>
      <c r="K69" s="10">
        <v>23645</v>
      </c>
      <c r="L69" s="10">
        <v>1188</v>
      </c>
      <c r="M69" s="10">
        <v>3797</v>
      </c>
      <c r="N69" s="11">
        <v>0.1095</v>
      </c>
      <c r="O69" s="12">
        <v>2.4300000000000002</v>
      </c>
      <c r="P69" s="7"/>
      <c r="Q69" s="7"/>
      <c r="R69" s="1" t="s">
        <v>590</v>
      </c>
    </row>
    <row r="70" spans="1:18" ht="24.65" customHeight="1" thickBot="1" x14ac:dyDescent="0.4">
      <c r="A70" s="24" t="s">
        <v>526</v>
      </c>
      <c r="B70" s="25" t="s">
        <v>527</v>
      </c>
      <c r="C70" s="26" t="s">
        <v>528</v>
      </c>
      <c r="D70" s="25" t="s">
        <v>529</v>
      </c>
      <c r="E70" s="26" t="s">
        <v>27</v>
      </c>
      <c r="F70" s="26" t="s">
        <v>554</v>
      </c>
      <c r="G70" s="25" t="s">
        <v>12</v>
      </c>
      <c r="H70" s="108">
        <v>35</v>
      </c>
      <c r="I70" s="108">
        <v>140</v>
      </c>
      <c r="J70" s="14">
        <v>2100</v>
      </c>
      <c r="K70" s="14">
        <v>5141</v>
      </c>
      <c r="L70" s="15">
        <v>253</v>
      </c>
      <c r="M70" s="15">
        <v>857</v>
      </c>
      <c r="N70" s="16">
        <v>5.4300000000000001E-2</v>
      </c>
      <c r="O70" s="17">
        <v>1.39</v>
      </c>
      <c r="P70" s="7"/>
      <c r="Q70" s="7"/>
      <c r="R70" s="1" t="s">
        <v>590</v>
      </c>
    </row>
    <row r="71" spans="1:18" ht="24.65" customHeight="1" thickBot="1" x14ac:dyDescent="0.4">
      <c r="A71" s="76" t="s">
        <v>363</v>
      </c>
      <c r="B71" s="77" t="s">
        <v>364</v>
      </c>
      <c r="C71" s="82" t="s">
        <v>365</v>
      </c>
      <c r="D71" s="77" t="s">
        <v>366</v>
      </c>
      <c r="E71" s="82" t="s">
        <v>27</v>
      </c>
      <c r="F71" s="82" t="s">
        <v>549</v>
      </c>
      <c r="G71" s="77" t="s">
        <v>12</v>
      </c>
      <c r="H71" s="109">
        <v>16</v>
      </c>
      <c r="I71" s="109">
        <v>68</v>
      </c>
      <c r="J71" s="78">
        <v>1020</v>
      </c>
      <c r="K71" s="78">
        <v>7490</v>
      </c>
      <c r="L71" s="79">
        <v>380</v>
      </c>
      <c r="M71" s="78">
        <v>1182</v>
      </c>
      <c r="N71" s="80">
        <v>0.16189999999999999</v>
      </c>
      <c r="O71" s="81">
        <v>3.54</v>
      </c>
      <c r="P71" s="7"/>
      <c r="Q71" s="7"/>
      <c r="R71" s="1" t="s">
        <v>576</v>
      </c>
    </row>
    <row r="72" spans="1:18" ht="24.65" customHeight="1" thickBot="1" x14ac:dyDescent="0.4">
      <c r="A72" s="76" t="s">
        <v>367</v>
      </c>
      <c r="B72" s="77" t="s">
        <v>368</v>
      </c>
      <c r="C72" s="82" t="s">
        <v>365</v>
      </c>
      <c r="D72" s="77" t="s">
        <v>366</v>
      </c>
      <c r="E72" s="82" t="s">
        <v>27</v>
      </c>
      <c r="F72" s="82" t="s">
        <v>549</v>
      </c>
      <c r="G72" s="77" t="s">
        <v>12</v>
      </c>
      <c r="H72" s="109">
        <v>15</v>
      </c>
      <c r="I72" s="109">
        <v>124</v>
      </c>
      <c r="J72" s="78">
        <v>1860</v>
      </c>
      <c r="K72" s="78">
        <v>10547</v>
      </c>
      <c r="L72" s="79">
        <v>542</v>
      </c>
      <c r="M72" s="78">
        <v>1627</v>
      </c>
      <c r="N72" s="80">
        <v>0.16189999999999999</v>
      </c>
      <c r="O72" s="81">
        <v>3.54</v>
      </c>
      <c r="P72" s="7"/>
      <c r="Q72" s="7"/>
      <c r="R72" s="1" t="s">
        <v>576</v>
      </c>
    </row>
    <row r="73" spans="1:18" ht="24.65" customHeight="1" thickBot="1" x14ac:dyDescent="0.4">
      <c r="A73" s="76" t="s">
        <v>369</v>
      </c>
      <c r="B73" s="77" t="s">
        <v>370</v>
      </c>
      <c r="C73" s="82" t="s">
        <v>371</v>
      </c>
      <c r="D73" s="77" t="s">
        <v>372</v>
      </c>
      <c r="E73" s="82" t="s">
        <v>10</v>
      </c>
      <c r="F73" s="82" t="s">
        <v>549</v>
      </c>
      <c r="G73" s="77" t="s">
        <v>12</v>
      </c>
      <c r="H73" s="109">
        <v>16</v>
      </c>
      <c r="I73" s="109">
        <v>60</v>
      </c>
      <c r="J73" s="79">
        <v>900</v>
      </c>
      <c r="K73" s="78">
        <v>4912</v>
      </c>
      <c r="L73" s="79">
        <v>240</v>
      </c>
      <c r="M73" s="79">
        <v>828</v>
      </c>
      <c r="N73" s="80">
        <v>0.14199999999999999</v>
      </c>
      <c r="O73" s="81">
        <v>3.11</v>
      </c>
      <c r="P73" s="7"/>
      <c r="Q73" s="7"/>
      <c r="R73" s="1" t="s">
        <v>576</v>
      </c>
    </row>
    <row r="74" spans="1:18" ht="24.65" customHeight="1" thickBot="1" x14ac:dyDescent="0.4">
      <c r="A74" s="76" t="s">
        <v>373</v>
      </c>
      <c r="B74" s="77" t="s">
        <v>374</v>
      </c>
      <c r="C74" s="82" t="s">
        <v>375</v>
      </c>
      <c r="D74" s="77" t="s">
        <v>376</v>
      </c>
      <c r="E74" s="82" t="s">
        <v>27</v>
      </c>
      <c r="F74" s="82" t="s">
        <v>549</v>
      </c>
      <c r="G74" s="77" t="s">
        <v>12</v>
      </c>
      <c r="H74" s="109">
        <v>5</v>
      </c>
      <c r="I74" s="109">
        <v>19</v>
      </c>
      <c r="J74" s="79">
        <v>285</v>
      </c>
      <c r="K74" s="78">
        <v>2620</v>
      </c>
      <c r="L74" s="79">
        <v>129</v>
      </c>
      <c r="M74" s="79">
        <v>434</v>
      </c>
      <c r="N74" s="80">
        <v>0.2384</v>
      </c>
      <c r="O74" s="81">
        <v>5.23</v>
      </c>
      <c r="P74" s="7"/>
      <c r="Q74" s="7"/>
      <c r="R74" s="1" t="s">
        <v>576</v>
      </c>
    </row>
    <row r="75" spans="1:18" ht="24.65" customHeight="1" thickBot="1" x14ac:dyDescent="0.4">
      <c r="A75" s="76" t="s">
        <v>377</v>
      </c>
      <c r="B75" s="77" t="s">
        <v>545</v>
      </c>
      <c r="C75" s="82" t="s">
        <v>378</v>
      </c>
      <c r="D75" s="77" t="s">
        <v>379</v>
      </c>
      <c r="E75" s="82" t="s">
        <v>10</v>
      </c>
      <c r="F75" s="82" t="s">
        <v>549</v>
      </c>
      <c r="G75" s="77" t="s">
        <v>12</v>
      </c>
      <c r="H75" s="109">
        <v>17</v>
      </c>
      <c r="I75" s="109">
        <v>72</v>
      </c>
      <c r="J75" s="78">
        <v>1080</v>
      </c>
      <c r="K75" s="78">
        <v>6856</v>
      </c>
      <c r="L75" s="79">
        <v>341</v>
      </c>
      <c r="M75" s="78">
        <v>1122</v>
      </c>
      <c r="N75" s="80">
        <v>0.16500000000000001</v>
      </c>
      <c r="O75" s="81">
        <v>3.61</v>
      </c>
      <c r="P75" s="7"/>
      <c r="Q75" s="7"/>
      <c r="R75" s="1" t="s">
        <v>576</v>
      </c>
    </row>
    <row r="76" spans="1:18" ht="24.65" customHeight="1" thickBot="1" x14ac:dyDescent="0.4">
      <c r="A76" s="76" t="s">
        <v>380</v>
      </c>
      <c r="B76" s="77" t="s">
        <v>381</v>
      </c>
      <c r="C76" s="82" t="s">
        <v>382</v>
      </c>
      <c r="D76" s="77" t="s">
        <v>383</v>
      </c>
      <c r="E76" s="82" t="s">
        <v>10</v>
      </c>
      <c r="F76" s="82" t="s">
        <v>549</v>
      </c>
      <c r="G76" s="77" t="s">
        <v>12</v>
      </c>
      <c r="H76" s="109">
        <v>19</v>
      </c>
      <c r="I76" s="109">
        <v>43</v>
      </c>
      <c r="J76" s="79">
        <v>645</v>
      </c>
      <c r="K76" s="78">
        <v>4216</v>
      </c>
      <c r="L76" s="79">
        <v>208</v>
      </c>
      <c r="M76" s="79">
        <v>701</v>
      </c>
      <c r="N76" s="80">
        <v>0.17030000000000001</v>
      </c>
      <c r="O76" s="81">
        <v>3.72</v>
      </c>
      <c r="P76" s="7"/>
      <c r="Q76" s="7"/>
      <c r="R76" s="1" t="s">
        <v>576</v>
      </c>
    </row>
    <row r="77" spans="1:18" ht="24.65" customHeight="1" thickBot="1" x14ac:dyDescent="0.4">
      <c r="A77" s="76" t="s">
        <v>384</v>
      </c>
      <c r="B77" s="77" t="s">
        <v>385</v>
      </c>
      <c r="C77" s="82" t="s">
        <v>386</v>
      </c>
      <c r="D77" s="77" t="s">
        <v>387</v>
      </c>
      <c r="E77" s="82" t="s">
        <v>10</v>
      </c>
      <c r="F77" s="82" t="s">
        <v>549</v>
      </c>
      <c r="G77" s="77" t="s">
        <v>12</v>
      </c>
      <c r="H77" s="109">
        <v>7</v>
      </c>
      <c r="I77" s="109">
        <v>42</v>
      </c>
      <c r="J77" s="79">
        <v>630</v>
      </c>
      <c r="K77" s="78">
        <v>3776</v>
      </c>
      <c r="L77" s="79">
        <v>144</v>
      </c>
      <c r="M77" s="79">
        <v>452</v>
      </c>
      <c r="N77" s="80">
        <v>0.14849999999999999</v>
      </c>
      <c r="O77" s="81">
        <v>3.25</v>
      </c>
      <c r="P77" s="7"/>
      <c r="Q77" s="7"/>
      <c r="R77" s="1" t="s">
        <v>576</v>
      </c>
    </row>
    <row r="78" spans="1:18" ht="24.65" customHeight="1" thickBot="1" x14ac:dyDescent="0.4">
      <c r="A78" s="76" t="s">
        <v>388</v>
      </c>
      <c r="B78" s="77" t="s">
        <v>389</v>
      </c>
      <c r="C78" s="82" t="s">
        <v>386</v>
      </c>
      <c r="D78" s="77" t="s">
        <v>387</v>
      </c>
      <c r="E78" s="82" t="s">
        <v>10</v>
      </c>
      <c r="F78" s="82" t="s">
        <v>549</v>
      </c>
      <c r="G78" s="77" t="s">
        <v>12</v>
      </c>
      <c r="H78" s="109">
        <v>10</v>
      </c>
      <c r="I78" s="109">
        <v>43</v>
      </c>
      <c r="J78" s="79">
        <v>645</v>
      </c>
      <c r="K78" s="78">
        <v>6001</v>
      </c>
      <c r="L78" s="79">
        <v>298</v>
      </c>
      <c r="M78" s="79">
        <v>984</v>
      </c>
      <c r="N78" s="80">
        <v>0.24099999999999999</v>
      </c>
      <c r="O78" s="81">
        <v>5.29</v>
      </c>
      <c r="P78" s="7"/>
      <c r="Q78" s="7"/>
      <c r="R78" s="1" t="s">
        <v>576</v>
      </c>
    </row>
    <row r="79" spans="1:18" ht="24.65" customHeight="1" thickBot="1" x14ac:dyDescent="0.4">
      <c r="A79" s="76" t="s">
        <v>390</v>
      </c>
      <c r="B79" s="77" t="s">
        <v>391</v>
      </c>
      <c r="C79" s="82" t="s">
        <v>392</v>
      </c>
      <c r="D79" s="77" t="s">
        <v>393</v>
      </c>
      <c r="E79" s="82" t="s">
        <v>27</v>
      </c>
      <c r="F79" s="82" t="s">
        <v>549</v>
      </c>
      <c r="G79" s="77" t="s">
        <v>12</v>
      </c>
      <c r="H79" s="109">
        <v>18</v>
      </c>
      <c r="I79" s="109">
        <v>77</v>
      </c>
      <c r="J79" s="78">
        <v>1155</v>
      </c>
      <c r="K79" s="78">
        <v>6810</v>
      </c>
      <c r="L79" s="79">
        <v>341</v>
      </c>
      <c r="M79" s="78">
        <v>1101</v>
      </c>
      <c r="N79" s="80">
        <v>0.153</v>
      </c>
      <c r="O79" s="81">
        <v>3.34</v>
      </c>
      <c r="P79" s="7"/>
      <c r="Q79" s="7"/>
      <c r="R79" s="1" t="s">
        <v>576</v>
      </c>
    </row>
    <row r="80" spans="1:18" ht="24.65" customHeight="1" thickBot="1" x14ac:dyDescent="0.4">
      <c r="A80" s="76" t="s">
        <v>394</v>
      </c>
      <c r="B80" s="77" t="s">
        <v>395</v>
      </c>
      <c r="C80" s="82" t="s">
        <v>396</v>
      </c>
      <c r="D80" s="77" t="s">
        <v>397</v>
      </c>
      <c r="E80" s="82" t="s">
        <v>10</v>
      </c>
      <c r="F80" s="82" t="s">
        <v>549</v>
      </c>
      <c r="G80" s="77" t="s">
        <v>398</v>
      </c>
      <c r="H80" s="109">
        <v>8</v>
      </c>
      <c r="I80" s="109">
        <v>20</v>
      </c>
      <c r="J80" s="79"/>
      <c r="K80" s="79"/>
      <c r="L80" s="79"/>
      <c r="M80" s="79"/>
      <c r="N80" s="79"/>
      <c r="O80" s="83">
        <v>1.49</v>
      </c>
      <c r="P80" s="7"/>
      <c r="Q80" s="7"/>
      <c r="R80" s="1" t="s">
        <v>576</v>
      </c>
    </row>
    <row r="81" spans="1:18" ht="24.65" customHeight="1" thickBot="1" x14ac:dyDescent="0.4">
      <c r="A81" s="76" t="s">
        <v>399</v>
      </c>
      <c r="B81" s="77" t="s">
        <v>400</v>
      </c>
      <c r="C81" s="82" t="s">
        <v>401</v>
      </c>
      <c r="D81" s="77" t="s">
        <v>402</v>
      </c>
      <c r="E81" s="82" t="s">
        <v>27</v>
      </c>
      <c r="F81" s="82" t="s">
        <v>549</v>
      </c>
      <c r="G81" s="77" t="s">
        <v>403</v>
      </c>
      <c r="H81" s="109">
        <v>25</v>
      </c>
      <c r="I81" s="109">
        <v>94</v>
      </c>
      <c r="J81" s="78">
        <v>1410</v>
      </c>
      <c r="K81" s="78">
        <v>5169</v>
      </c>
      <c r="L81" s="79">
        <v>257</v>
      </c>
      <c r="M81" s="79">
        <v>844</v>
      </c>
      <c r="N81" s="80">
        <v>9.1800000000000007E-2</v>
      </c>
      <c r="O81" s="81">
        <v>2.08</v>
      </c>
      <c r="P81" s="7"/>
      <c r="Q81" s="7"/>
      <c r="R81" s="1" t="s">
        <v>576</v>
      </c>
    </row>
    <row r="82" spans="1:18" ht="24.65" customHeight="1" thickBot="1" x14ac:dyDescent="0.4">
      <c r="A82" s="76" t="s">
        <v>404</v>
      </c>
      <c r="B82" s="77" t="s">
        <v>405</v>
      </c>
      <c r="C82" s="82" t="s">
        <v>406</v>
      </c>
      <c r="D82" s="77" t="s">
        <v>407</v>
      </c>
      <c r="E82" s="82" t="s">
        <v>27</v>
      </c>
      <c r="F82" s="82" t="s">
        <v>549</v>
      </c>
      <c r="G82" s="77" t="s">
        <v>12</v>
      </c>
      <c r="H82" s="109">
        <v>20</v>
      </c>
      <c r="I82" s="109">
        <v>75</v>
      </c>
      <c r="J82" s="78">
        <v>1125</v>
      </c>
      <c r="K82" s="78">
        <v>6375</v>
      </c>
      <c r="L82" s="79">
        <v>327</v>
      </c>
      <c r="M82" s="79">
        <v>987</v>
      </c>
      <c r="N82" s="80">
        <v>0.1462</v>
      </c>
      <c r="O82" s="81">
        <v>3.2</v>
      </c>
      <c r="P82" s="7"/>
      <c r="Q82" s="7"/>
      <c r="R82" s="1" t="s">
        <v>576</v>
      </c>
    </row>
    <row r="83" spans="1:18" ht="24.65" customHeight="1" thickBot="1" x14ac:dyDescent="0.4">
      <c r="A83" s="76" t="s">
        <v>408</v>
      </c>
      <c r="B83" s="77" t="s">
        <v>409</v>
      </c>
      <c r="C83" s="82" t="s">
        <v>410</v>
      </c>
      <c r="D83" s="77" t="s">
        <v>411</v>
      </c>
      <c r="E83" s="82" t="s">
        <v>27</v>
      </c>
      <c r="F83" s="82" t="s">
        <v>549</v>
      </c>
      <c r="G83" s="77" t="s">
        <v>12</v>
      </c>
      <c r="H83" s="109">
        <v>10</v>
      </c>
      <c r="I83" s="109">
        <v>38</v>
      </c>
      <c r="J83" s="79">
        <v>570</v>
      </c>
      <c r="K83" s="78">
        <v>5341</v>
      </c>
      <c r="L83" s="79">
        <v>274</v>
      </c>
      <c r="M83" s="79">
        <v>829</v>
      </c>
      <c r="N83" s="80">
        <v>0.24129999999999999</v>
      </c>
      <c r="O83" s="81">
        <v>5.29</v>
      </c>
      <c r="P83" s="7"/>
      <c r="Q83" s="7"/>
      <c r="R83" s="1" t="s">
        <v>576</v>
      </c>
    </row>
    <row r="84" spans="1:18" ht="24.65" customHeight="1" thickBot="1" x14ac:dyDescent="0.4">
      <c r="A84" s="24"/>
      <c r="B84" s="100" t="s">
        <v>595</v>
      </c>
      <c r="C84" s="99" t="s">
        <v>596</v>
      </c>
      <c r="D84" s="100"/>
      <c r="E84" s="99" t="s">
        <v>10</v>
      </c>
      <c r="F84" s="99" t="s">
        <v>597</v>
      </c>
      <c r="G84" s="100"/>
      <c r="H84" s="108"/>
      <c r="I84" s="108">
        <v>385</v>
      </c>
      <c r="J84" s="14"/>
      <c r="K84" s="14"/>
      <c r="L84" s="15"/>
      <c r="M84" s="15"/>
      <c r="N84" s="16"/>
      <c r="O84" s="17"/>
      <c r="P84" s="7">
        <v>1.95</v>
      </c>
      <c r="Q84" s="7"/>
      <c r="R84" s="1" t="s">
        <v>733</v>
      </c>
    </row>
    <row r="85" spans="1:18" ht="24.65" customHeight="1" thickBot="1" x14ac:dyDescent="0.4">
      <c r="A85" s="24"/>
      <c r="B85" s="100" t="s">
        <v>605</v>
      </c>
      <c r="C85" s="99" t="s">
        <v>287</v>
      </c>
      <c r="D85" s="100"/>
      <c r="E85" s="99" t="s">
        <v>27</v>
      </c>
      <c r="F85" s="99" t="s">
        <v>597</v>
      </c>
      <c r="G85" s="100"/>
      <c r="H85" s="108"/>
      <c r="I85" s="108">
        <v>960</v>
      </c>
      <c r="J85" s="14"/>
      <c r="K85" s="14"/>
      <c r="L85" s="15"/>
      <c r="M85" s="15"/>
      <c r="N85" s="16"/>
      <c r="O85" s="17"/>
      <c r="P85" s="7">
        <v>1.59</v>
      </c>
      <c r="Q85" s="7"/>
      <c r="R85" s="1" t="s">
        <v>733</v>
      </c>
    </row>
    <row r="86" spans="1:18" ht="24.65" customHeight="1" thickBot="1" x14ac:dyDescent="0.4">
      <c r="A86" s="24"/>
      <c r="B86" s="100" t="s">
        <v>606</v>
      </c>
      <c r="C86" s="99" t="s">
        <v>365</v>
      </c>
      <c r="D86" s="100"/>
      <c r="E86" s="99" t="s">
        <v>27</v>
      </c>
      <c r="F86" s="99" t="s">
        <v>597</v>
      </c>
      <c r="G86" s="100"/>
      <c r="H86" s="108"/>
      <c r="I86" s="108">
        <v>93</v>
      </c>
      <c r="J86" s="14"/>
      <c r="K86" s="14"/>
      <c r="L86" s="15"/>
      <c r="M86" s="15"/>
      <c r="N86" s="16"/>
      <c r="O86" s="17"/>
      <c r="P86" s="7">
        <v>3.54</v>
      </c>
      <c r="Q86" s="7"/>
      <c r="R86" s="1" t="s">
        <v>733</v>
      </c>
    </row>
    <row r="87" spans="1:18" ht="24.65" customHeight="1" thickBot="1" x14ac:dyDescent="0.4">
      <c r="A87" s="24"/>
      <c r="B87" s="100" t="s">
        <v>607</v>
      </c>
      <c r="C87" s="99" t="s">
        <v>382</v>
      </c>
      <c r="D87" s="100"/>
      <c r="E87" s="99" t="s">
        <v>27</v>
      </c>
      <c r="F87" s="99" t="s">
        <v>597</v>
      </c>
      <c r="G87" s="100"/>
      <c r="H87" s="108"/>
      <c r="I87" s="108">
        <v>43</v>
      </c>
      <c r="J87" s="14"/>
      <c r="K87" s="14"/>
      <c r="L87" s="15"/>
      <c r="M87" s="15"/>
      <c r="N87" s="16"/>
      <c r="O87" s="17"/>
      <c r="P87" s="7">
        <v>3.72</v>
      </c>
      <c r="Q87" s="7"/>
      <c r="R87" s="1" t="s">
        <v>733</v>
      </c>
    </row>
    <row r="88" spans="1:18" ht="24.65" customHeight="1" thickBot="1" x14ac:dyDescent="0.4">
      <c r="A88" s="24"/>
      <c r="B88" s="100" t="s">
        <v>608</v>
      </c>
      <c r="C88" s="99" t="s">
        <v>386</v>
      </c>
      <c r="D88" s="100"/>
      <c r="E88" s="99" t="s">
        <v>27</v>
      </c>
      <c r="F88" s="99" t="s">
        <v>597</v>
      </c>
      <c r="G88" s="100"/>
      <c r="H88" s="108"/>
      <c r="I88" s="108">
        <v>43</v>
      </c>
      <c r="J88" s="14"/>
      <c r="K88" s="14"/>
      <c r="L88" s="15"/>
      <c r="M88" s="15"/>
      <c r="N88" s="16"/>
      <c r="O88" s="17"/>
      <c r="P88" s="7">
        <v>5.29</v>
      </c>
      <c r="Q88" s="7"/>
      <c r="R88" s="1" t="s">
        <v>733</v>
      </c>
    </row>
    <row r="89" spans="1:18" ht="24.65" customHeight="1" thickBot="1" x14ac:dyDescent="0.4">
      <c r="A89" s="24"/>
      <c r="B89" s="100" t="s">
        <v>609</v>
      </c>
      <c r="C89" s="99" t="s">
        <v>392</v>
      </c>
      <c r="D89" s="100"/>
      <c r="E89" s="99" t="s">
        <v>27</v>
      </c>
      <c r="F89" s="99" t="s">
        <v>597</v>
      </c>
      <c r="G89" s="100"/>
      <c r="H89" s="108"/>
      <c r="I89" s="108">
        <v>77</v>
      </c>
      <c r="J89" s="14"/>
      <c r="K89" s="14"/>
      <c r="L89" s="15"/>
      <c r="M89" s="15"/>
      <c r="N89" s="16"/>
      <c r="O89" s="17"/>
      <c r="P89" s="7">
        <v>3.34</v>
      </c>
      <c r="Q89" s="7"/>
      <c r="R89" s="1" t="s">
        <v>733</v>
      </c>
    </row>
    <row r="90" spans="1:18" ht="24.65" customHeight="1" thickBot="1" x14ac:dyDescent="0.4">
      <c r="A90" s="24"/>
      <c r="B90" s="100" t="s">
        <v>610</v>
      </c>
      <c r="C90" s="99" t="s">
        <v>406</v>
      </c>
      <c r="D90" s="100"/>
      <c r="E90" s="99" t="s">
        <v>27</v>
      </c>
      <c r="F90" s="99" t="s">
        <v>597</v>
      </c>
      <c r="G90" s="100"/>
      <c r="H90" s="108"/>
      <c r="I90" s="108">
        <v>75</v>
      </c>
      <c r="J90" s="14"/>
      <c r="K90" s="14"/>
      <c r="L90" s="15"/>
      <c r="M90" s="15"/>
      <c r="N90" s="16"/>
      <c r="O90" s="17"/>
      <c r="P90" s="7">
        <v>3.2</v>
      </c>
      <c r="Q90" s="7"/>
      <c r="R90" s="1" t="s">
        <v>733</v>
      </c>
    </row>
    <row r="91" spans="1:18" ht="24.65" customHeight="1" thickBot="1" x14ac:dyDescent="0.4">
      <c r="A91" s="24"/>
      <c r="B91" s="100" t="s">
        <v>611</v>
      </c>
      <c r="C91" s="99" t="s">
        <v>401</v>
      </c>
      <c r="D91" s="100"/>
      <c r="E91" s="99" t="s">
        <v>27</v>
      </c>
      <c r="F91" s="99" t="s">
        <v>597</v>
      </c>
      <c r="G91" s="100"/>
      <c r="H91" s="108"/>
      <c r="I91" s="108">
        <v>94</v>
      </c>
      <c r="J91" s="14"/>
      <c r="K91" s="14"/>
      <c r="L91" s="15"/>
      <c r="M91" s="15"/>
      <c r="N91" s="16"/>
      <c r="O91" s="17"/>
      <c r="P91" s="7">
        <v>2.08</v>
      </c>
      <c r="Q91" s="7"/>
      <c r="R91" s="1" t="s">
        <v>733</v>
      </c>
    </row>
    <row r="92" spans="1:18" ht="24.65" customHeight="1" thickBot="1" x14ac:dyDescent="0.4">
      <c r="A92" s="24"/>
      <c r="B92" s="100" t="s">
        <v>612</v>
      </c>
      <c r="C92" s="99" t="s">
        <v>613</v>
      </c>
      <c r="D92" s="100"/>
      <c r="E92" s="99" t="s">
        <v>27</v>
      </c>
      <c r="F92" s="99" t="s">
        <v>597</v>
      </c>
      <c r="G92" s="100"/>
      <c r="H92" s="108"/>
      <c r="I92" s="108">
        <v>120</v>
      </c>
      <c r="J92" s="14"/>
      <c r="K92" s="14"/>
      <c r="L92" s="15"/>
      <c r="M92" s="15"/>
      <c r="N92" s="16"/>
      <c r="O92" s="17"/>
      <c r="P92" s="7">
        <v>3.88</v>
      </c>
      <c r="Q92" s="7"/>
      <c r="R92" s="1" t="s">
        <v>733</v>
      </c>
    </row>
    <row r="93" spans="1:18" ht="24.65" customHeight="1" thickBot="1" x14ac:dyDescent="0.4">
      <c r="A93" s="24"/>
      <c r="B93" s="100" t="s">
        <v>631</v>
      </c>
      <c r="C93" s="99" t="s">
        <v>630</v>
      </c>
      <c r="D93" s="100"/>
      <c r="E93" s="99" t="s">
        <v>27</v>
      </c>
      <c r="F93" s="99" t="s">
        <v>632</v>
      </c>
      <c r="G93" s="100" t="s">
        <v>633</v>
      </c>
      <c r="H93" s="108"/>
      <c r="I93" s="108">
        <v>24.9</v>
      </c>
      <c r="J93" s="14"/>
      <c r="K93" s="14"/>
      <c r="L93" s="15"/>
      <c r="M93" s="15"/>
      <c r="N93" s="16"/>
      <c r="O93" s="17"/>
      <c r="P93" s="7"/>
      <c r="Q93" s="7"/>
      <c r="R93" s="1" t="s">
        <v>723</v>
      </c>
    </row>
    <row r="94" spans="1:18" ht="24.65" customHeight="1" thickBot="1" x14ac:dyDescent="0.4">
      <c r="A94" s="24"/>
      <c r="B94" s="100" t="s">
        <v>634</v>
      </c>
      <c r="C94" s="99" t="s">
        <v>269</v>
      </c>
      <c r="D94" s="100"/>
      <c r="E94" s="99" t="s">
        <v>27</v>
      </c>
      <c r="F94" s="99" t="s">
        <v>632</v>
      </c>
      <c r="G94" s="100" t="s">
        <v>635</v>
      </c>
      <c r="H94" s="108">
        <v>7.5</v>
      </c>
      <c r="I94" s="108">
        <v>21.7</v>
      </c>
      <c r="J94" s="14"/>
      <c r="K94" s="14"/>
      <c r="L94" s="15"/>
      <c r="M94" s="15"/>
      <c r="N94" s="16"/>
      <c r="O94" s="17"/>
      <c r="P94" s="7"/>
      <c r="Q94" s="7"/>
      <c r="R94" s="1" t="s">
        <v>723</v>
      </c>
    </row>
    <row r="95" spans="1:18" ht="24.65" customHeight="1" thickBot="1" x14ac:dyDescent="0.4">
      <c r="A95" s="76" t="s">
        <v>322</v>
      </c>
      <c r="B95" s="77" t="s">
        <v>323</v>
      </c>
      <c r="C95" s="82" t="s">
        <v>324</v>
      </c>
      <c r="D95" s="77" t="s">
        <v>325</v>
      </c>
      <c r="E95" s="82" t="s">
        <v>27</v>
      </c>
      <c r="F95" s="82" t="s">
        <v>547</v>
      </c>
      <c r="G95" s="77" t="s">
        <v>33</v>
      </c>
      <c r="H95" s="109">
        <v>56</v>
      </c>
      <c r="I95" s="109">
        <v>306</v>
      </c>
      <c r="J95" s="78">
        <v>4590</v>
      </c>
      <c r="K95" s="78">
        <v>9711</v>
      </c>
      <c r="L95" s="79">
        <v>494</v>
      </c>
      <c r="M95" s="78">
        <v>1524</v>
      </c>
      <c r="N95" s="80">
        <v>4.2500000000000003E-2</v>
      </c>
      <c r="O95" s="81">
        <v>1.2</v>
      </c>
      <c r="P95" s="7"/>
      <c r="Q95" s="7"/>
      <c r="R95" s="1" t="s">
        <v>584</v>
      </c>
    </row>
    <row r="96" spans="1:18" ht="24.65" customHeight="1" thickBot="1" x14ac:dyDescent="0.4">
      <c r="A96" s="76" t="s">
        <v>326</v>
      </c>
      <c r="B96" s="77" t="s">
        <v>327</v>
      </c>
      <c r="C96" s="82" t="s">
        <v>328</v>
      </c>
      <c r="D96" s="77" t="s">
        <v>325</v>
      </c>
      <c r="E96" s="82" t="s">
        <v>27</v>
      </c>
      <c r="F96" s="82" t="s">
        <v>547</v>
      </c>
      <c r="G96" s="77" t="s">
        <v>33</v>
      </c>
      <c r="H96" s="109">
        <v>50</v>
      </c>
      <c r="I96" s="109">
        <v>364</v>
      </c>
      <c r="J96" s="78">
        <v>5460</v>
      </c>
      <c r="K96" s="78">
        <v>12742</v>
      </c>
      <c r="L96" s="79">
        <v>626</v>
      </c>
      <c r="M96" s="78">
        <v>2127</v>
      </c>
      <c r="N96" s="80">
        <v>5.0500000000000003E-2</v>
      </c>
      <c r="O96" s="81">
        <v>1.33</v>
      </c>
      <c r="P96" s="7"/>
      <c r="Q96" s="7"/>
      <c r="R96" s="1" t="s">
        <v>584</v>
      </c>
    </row>
    <row r="97" spans="1:18" ht="24.65" customHeight="1" thickBot="1" x14ac:dyDescent="0.4">
      <c r="A97" s="76" t="s">
        <v>329</v>
      </c>
      <c r="B97" s="77" t="s">
        <v>330</v>
      </c>
      <c r="C97" s="82" t="s">
        <v>331</v>
      </c>
      <c r="D97" s="77" t="s">
        <v>325</v>
      </c>
      <c r="E97" s="82" t="s">
        <v>27</v>
      </c>
      <c r="F97" s="82" t="s">
        <v>547</v>
      </c>
      <c r="G97" s="77" t="s">
        <v>332</v>
      </c>
      <c r="H97" s="109">
        <v>43</v>
      </c>
      <c r="I97" s="109">
        <v>263</v>
      </c>
      <c r="J97" s="78">
        <v>3945</v>
      </c>
      <c r="K97" s="78">
        <v>10751</v>
      </c>
      <c r="L97" s="79">
        <v>545</v>
      </c>
      <c r="M97" s="78">
        <v>1700</v>
      </c>
      <c r="N97" s="80">
        <v>6.2799999999999995E-2</v>
      </c>
      <c r="O97" s="81">
        <v>1.54</v>
      </c>
      <c r="P97" s="7"/>
      <c r="Q97" s="7"/>
      <c r="R97" s="1" t="s">
        <v>584</v>
      </c>
    </row>
    <row r="98" spans="1:18" ht="24.65" customHeight="1" thickBot="1" x14ac:dyDescent="0.4">
      <c r="A98" s="76" t="s">
        <v>333</v>
      </c>
      <c r="B98" s="77" t="s">
        <v>334</v>
      </c>
      <c r="C98" s="82" t="s">
        <v>335</v>
      </c>
      <c r="D98" s="77" t="s">
        <v>325</v>
      </c>
      <c r="E98" s="82" t="s">
        <v>27</v>
      </c>
      <c r="F98" s="82" t="s">
        <v>547</v>
      </c>
      <c r="G98" s="77" t="s">
        <v>33</v>
      </c>
      <c r="H98" s="109">
        <v>82</v>
      </c>
      <c r="I98" s="109">
        <v>680</v>
      </c>
      <c r="J98" s="78">
        <v>10200</v>
      </c>
      <c r="K98" s="78">
        <v>17289</v>
      </c>
      <c r="L98" s="79">
        <v>870</v>
      </c>
      <c r="M98" s="78">
        <v>2767</v>
      </c>
      <c r="N98" s="80">
        <v>2.7400000000000001E-2</v>
      </c>
      <c r="O98" s="81">
        <v>0.96</v>
      </c>
      <c r="P98" s="7"/>
      <c r="Q98" s="7"/>
      <c r="R98" s="1" t="s">
        <v>584</v>
      </c>
    </row>
    <row r="99" spans="1:18" ht="24.65" customHeight="1" thickBot="1" x14ac:dyDescent="0.4">
      <c r="A99" s="76" t="s">
        <v>336</v>
      </c>
      <c r="B99" s="77" t="s">
        <v>337</v>
      </c>
      <c r="C99" s="82" t="s">
        <v>338</v>
      </c>
      <c r="D99" s="77" t="s">
        <v>325</v>
      </c>
      <c r="E99" s="82" t="s">
        <v>27</v>
      </c>
      <c r="F99" s="82" t="s">
        <v>547</v>
      </c>
      <c r="G99" s="77" t="s">
        <v>38</v>
      </c>
      <c r="H99" s="109">
        <v>62</v>
      </c>
      <c r="I99" s="109">
        <v>430</v>
      </c>
      <c r="J99" s="78">
        <v>6450</v>
      </c>
      <c r="K99" s="78">
        <v>18766</v>
      </c>
      <c r="L99" s="79">
        <v>948</v>
      </c>
      <c r="M99" s="78">
        <v>2985</v>
      </c>
      <c r="N99" s="80">
        <v>6.8699999999999997E-2</v>
      </c>
      <c r="O99" s="81">
        <v>1.65</v>
      </c>
      <c r="P99" s="7"/>
      <c r="Q99" s="7"/>
      <c r="R99" s="1" t="s">
        <v>584</v>
      </c>
    </row>
    <row r="100" spans="1:18" ht="24.65" customHeight="1" thickBot="1" x14ac:dyDescent="0.4">
      <c r="A100" s="24"/>
      <c r="B100" s="102" t="s">
        <v>685</v>
      </c>
      <c r="C100" s="103"/>
      <c r="D100" s="102" t="s">
        <v>684</v>
      </c>
      <c r="E100" s="103" t="s">
        <v>27</v>
      </c>
      <c r="F100" s="103" t="s">
        <v>722</v>
      </c>
      <c r="G100" s="102" t="s">
        <v>686</v>
      </c>
      <c r="H100" s="108"/>
      <c r="I100" s="108">
        <v>39.263547500000001</v>
      </c>
      <c r="J100" s="14"/>
      <c r="K100" s="14"/>
      <c r="L100" s="15"/>
      <c r="M100" s="15"/>
      <c r="N100" s="16"/>
      <c r="O100" s="17"/>
      <c r="P100" s="7"/>
      <c r="Q100" s="7"/>
      <c r="R100" s="1" t="s">
        <v>734</v>
      </c>
    </row>
    <row r="101" spans="1:18" ht="24.65" customHeight="1" thickBot="1" x14ac:dyDescent="0.4">
      <c r="A101" s="24"/>
      <c r="B101" s="102" t="s">
        <v>688</v>
      </c>
      <c r="C101" s="103"/>
      <c r="D101" s="102" t="s">
        <v>687</v>
      </c>
      <c r="E101" s="103" t="s">
        <v>27</v>
      </c>
      <c r="F101" s="103" t="s">
        <v>722</v>
      </c>
      <c r="G101" s="102"/>
      <c r="H101" s="108">
        <v>140</v>
      </c>
      <c r="I101" s="108">
        <v>22</v>
      </c>
      <c r="J101" s="14"/>
      <c r="K101" s="14"/>
      <c r="L101" s="15"/>
      <c r="M101" s="15"/>
      <c r="N101" s="16"/>
      <c r="O101" s="17"/>
      <c r="P101" s="7"/>
      <c r="Q101" s="7"/>
      <c r="R101" s="1" t="s">
        <v>734</v>
      </c>
    </row>
    <row r="102" spans="1:18" ht="24.65" customHeight="1" thickBot="1" x14ac:dyDescent="0.4">
      <c r="A102" s="24"/>
      <c r="B102" s="102" t="s">
        <v>689</v>
      </c>
      <c r="C102" s="103"/>
      <c r="D102" s="102" t="s">
        <v>687</v>
      </c>
      <c r="E102" s="103" t="s">
        <v>27</v>
      </c>
      <c r="F102" s="103" t="s">
        <v>722</v>
      </c>
      <c r="G102" s="102" t="s">
        <v>629</v>
      </c>
      <c r="H102" s="108">
        <v>6</v>
      </c>
      <c r="I102" s="108">
        <v>19</v>
      </c>
      <c r="J102" s="14"/>
      <c r="K102" s="14"/>
      <c r="L102" s="15"/>
      <c r="M102" s="15"/>
      <c r="N102" s="16"/>
      <c r="O102" s="17"/>
      <c r="P102" s="7"/>
      <c r="Q102" s="7"/>
      <c r="R102" s="1" t="s">
        <v>734</v>
      </c>
    </row>
    <row r="103" spans="1:18" ht="24.65" customHeight="1" thickBot="1" x14ac:dyDescent="0.4">
      <c r="A103" s="24"/>
      <c r="B103" s="102" t="s">
        <v>690</v>
      </c>
      <c r="C103" s="103"/>
      <c r="D103" s="102" t="s">
        <v>687</v>
      </c>
      <c r="E103" s="103" t="s">
        <v>27</v>
      </c>
      <c r="F103" s="103" t="s">
        <v>722</v>
      </c>
      <c r="G103" s="102"/>
      <c r="H103" s="108"/>
      <c r="I103" s="108">
        <v>10</v>
      </c>
      <c r="J103" s="14"/>
      <c r="K103" s="14"/>
      <c r="L103" s="15"/>
      <c r="M103" s="15"/>
      <c r="N103" s="16"/>
      <c r="O103" s="17"/>
      <c r="P103" s="7"/>
      <c r="Q103" s="7"/>
      <c r="R103" s="1" t="s">
        <v>734</v>
      </c>
    </row>
    <row r="104" spans="1:18" ht="24.65" customHeight="1" thickBot="1" x14ac:dyDescent="0.4">
      <c r="A104" s="24"/>
      <c r="B104" s="102" t="s">
        <v>692</v>
      </c>
      <c r="C104" s="103"/>
      <c r="D104" s="102" t="s">
        <v>691</v>
      </c>
      <c r="E104" s="103" t="s">
        <v>27</v>
      </c>
      <c r="F104" s="103" t="s">
        <v>722</v>
      </c>
      <c r="G104" s="102" t="s">
        <v>38</v>
      </c>
      <c r="H104" s="108"/>
      <c r="I104" s="108">
        <v>200</v>
      </c>
      <c r="J104" s="14"/>
      <c r="K104" s="14"/>
      <c r="L104" s="15"/>
      <c r="M104" s="15"/>
      <c r="N104" s="16"/>
      <c r="O104" s="17"/>
      <c r="P104" s="7"/>
      <c r="Q104" s="7"/>
      <c r="R104" s="1" t="s">
        <v>734</v>
      </c>
    </row>
    <row r="105" spans="1:18" ht="24.65" customHeight="1" thickBot="1" x14ac:dyDescent="0.4">
      <c r="A105" s="24"/>
      <c r="B105" s="102" t="s">
        <v>693</v>
      </c>
      <c r="C105" s="103"/>
      <c r="D105" s="102" t="s">
        <v>691</v>
      </c>
      <c r="E105" s="103" t="s">
        <v>27</v>
      </c>
      <c r="F105" s="103" t="s">
        <v>722</v>
      </c>
      <c r="G105" s="102" t="s">
        <v>694</v>
      </c>
      <c r="H105" s="108"/>
      <c r="I105" s="108">
        <v>77</v>
      </c>
      <c r="J105" s="14"/>
      <c r="K105" s="14"/>
      <c r="L105" s="15"/>
      <c r="M105" s="15"/>
      <c r="N105" s="16"/>
      <c r="O105" s="17"/>
      <c r="P105" s="7"/>
      <c r="Q105" s="7"/>
      <c r="R105" s="1" t="s">
        <v>734</v>
      </c>
    </row>
    <row r="106" spans="1:18" ht="24.65" customHeight="1" thickBot="1" x14ac:dyDescent="0.4">
      <c r="A106" s="24"/>
      <c r="B106" s="102" t="s">
        <v>695</v>
      </c>
      <c r="C106" s="103"/>
      <c r="D106" s="102" t="s">
        <v>691</v>
      </c>
      <c r="E106" s="103" t="s">
        <v>27</v>
      </c>
      <c r="F106" s="103" t="s">
        <v>722</v>
      </c>
      <c r="G106" s="102" t="s">
        <v>696</v>
      </c>
      <c r="H106" s="108">
        <v>11.5</v>
      </c>
      <c r="I106" s="108">
        <v>36</v>
      </c>
      <c r="J106" s="14"/>
      <c r="K106" s="14"/>
      <c r="L106" s="15"/>
      <c r="M106" s="15"/>
      <c r="N106" s="16"/>
      <c r="O106" s="17"/>
      <c r="P106" s="7"/>
      <c r="Q106" s="7"/>
      <c r="R106" s="1" t="s">
        <v>734</v>
      </c>
    </row>
    <row r="107" spans="1:18" ht="24.65" customHeight="1" thickBot="1" x14ac:dyDescent="0.4">
      <c r="A107" s="24"/>
      <c r="B107" s="102" t="s">
        <v>698</v>
      </c>
      <c r="C107" s="103"/>
      <c r="D107" s="102" t="s">
        <v>697</v>
      </c>
      <c r="E107" s="103" t="s">
        <v>27</v>
      </c>
      <c r="F107" s="103" t="s">
        <v>722</v>
      </c>
      <c r="G107" s="102" t="s">
        <v>696</v>
      </c>
      <c r="H107" s="108"/>
      <c r="I107" s="108">
        <v>27.835999999999999</v>
      </c>
      <c r="J107" s="14"/>
      <c r="K107" s="14"/>
      <c r="L107" s="15"/>
      <c r="M107" s="15"/>
      <c r="N107" s="16"/>
      <c r="O107" s="17"/>
      <c r="P107" s="7"/>
      <c r="Q107" s="7"/>
      <c r="R107" s="1" t="s">
        <v>734</v>
      </c>
    </row>
    <row r="108" spans="1:18" ht="24.65" customHeight="1" thickBot="1" x14ac:dyDescent="0.4">
      <c r="A108" s="24"/>
      <c r="B108" s="102" t="s">
        <v>699</v>
      </c>
      <c r="C108" s="103"/>
      <c r="D108" s="102" t="s">
        <v>697</v>
      </c>
      <c r="E108" s="103" t="s">
        <v>27</v>
      </c>
      <c r="F108" s="103" t="s">
        <v>722</v>
      </c>
      <c r="G108" s="102" t="s">
        <v>700</v>
      </c>
      <c r="H108" s="108"/>
      <c r="I108" s="108">
        <v>200</v>
      </c>
      <c r="J108" s="14"/>
      <c r="K108" s="14"/>
      <c r="L108" s="15"/>
      <c r="M108" s="15"/>
      <c r="N108" s="16"/>
      <c r="O108" s="17"/>
      <c r="P108" s="7"/>
      <c r="Q108" s="7"/>
      <c r="R108" s="1" t="s">
        <v>734</v>
      </c>
    </row>
    <row r="109" spans="1:18" ht="24.65" customHeight="1" thickBot="1" x14ac:dyDescent="0.4">
      <c r="A109" s="24"/>
      <c r="B109" s="102" t="s">
        <v>701</v>
      </c>
      <c r="C109" s="103"/>
      <c r="D109" s="102" t="s">
        <v>697</v>
      </c>
      <c r="E109" s="103" t="s">
        <v>27</v>
      </c>
      <c r="F109" s="103" t="s">
        <v>722</v>
      </c>
      <c r="G109" s="102" t="s">
        <v>686</v>
      </c>
      <c r="H109" s="108">
        <v>20</v>
      </c>
      <c r="I109" s="108">
        <v>25</v>
      </c>
      <c r="J109" s="14"/>
      <c r="K109" s="14"/>
      <c r="L109" s="15"/>
      <c r="M109" s="15"/>
      <c r="N109" s="16"/>
      <c r="O109" s="17"/>
      <c r="P109" s="7"/>
      <c r="Q109" s="7"/>
      <c r="R109" s="1" t="s">
        <v>734</v>
      </c>
    </row>
    <row r="110" spans="1:18" ht="24.65" customHeight="1" thickBot="1" x14ac:dyDescent="0.4">
      <c r="A110" s="24"/>
      <c r="B110" s="102" t="s">
        <v>703</v>
      </c>
      <c r="C110" s="103"/>
      <c r="D110" s="102" t="s">
        <v>702</v>
      </c>
      <c r="E110" s="103" t="s">
        <v>27</v>
      </c>
      <c r="F110" s="103" t="s">
        <v>722</v>
      </c>
      <c r="G110" s="102" t="s">
        <v>704</v>
      </c>
      <c r="H110" s="108">
        <v>15</v>
      </c>
      <c r="I110" s="108">
        <v>12</v>
      </c>
      <c r="J110" s="14"/>
      <c r="K110" s="14"/>
      <c r="L110" s="15"/>
      <c r="M110" s="15"/>
      <c r="N110" s="16"/>
      <c r="O110" s="17"/>
      <c r="P110" s="7"/>
      <c r="Q110" s="7"/>
      <c r="R110" s="1" t="s">
        <v>734</v>
      </c>
    </row>
    <row r="111" spans="1:18" ht="24.65" customHeight="1" thickBot="1" x14ac:dyDescent="0.4">
      <c r="A111" s="24"/>
      <c r="B111" s="102" t="s">
        <v>705</v>
      </c>
      <c r="C111" s="103"/>
      <c r="D111" s="102" t="s">
        <v>702</v>
      </c>
      <c r="E111" s="103" t="s">
        <v>27</v>
      </c>
      <c r="F111" s="103" t="s">
        <v>722</v>
      </c>
      <c r="G111" s="102" t="s">
        <v>704</v>
      </c>
      <c r="H111" s="108">
        <v>6</v>
      </c>
      <c r="I111" s="108">
        <v>17.5</v>
      </c>
      <c r="J111" s="14"/>
      <c r="K111" s="14"/>
      <c r="L111" s="15"/>
      <c r="M111" s="15"/>
      <c r="N111" s="16"/>
      <c r="O111" s="17"/>
      <c r="P111" s="7"/>
      <c r="Q111" s="7"/>
      <c r="R111" s="1" t="s">
        <v>734</v>
      </c>
    </row>
    <row r="112" spans="1:18" ht="24.65" customHeight="1" thickBot="1" x14ac:dyDescent="0.4">
      <c r="A112" s="24"/>
      <c r="B112" s="102" t="s">
        <v>707</v>
      </c>
      <c r="C112" s="103"/>
      <c r="D112" s="102" t="s">
        <v>706</v>
      </c>
      <c r="E112" s="103" t="s">
        <v>27</v>
      </c>
      <c r="F112" s="103" t="s">
        <v>722</v>
      </c>
      <c r="G112" s="102" t="s">
        <v>696</v>
      </c>
      <c r="H112" s="108">
        <v>10</v>
      </c>
      <c r="I112" s="108">
        <v>52.131406829999996</v>
      </c>
      <c r="J112" s="14"/>
      <c r="K112" s="14"/>
      <c r="L112" s="15"/>
      <c r="M112" s="15"/>
      <c r="N112" s="16"/>
      <c r="O112" s="17"/>
      <c r="P112" s="7"/>
      <c r="Q112" s="7"/>
      <c r="R112" s="1" t="s">
        <v>734</v>
      </c>
    </row>
    <row r="113" spans="1:18" ht="24.65" customHeight="1" thickBot="1" x14ac:dyDescent="0.4">
      <c r="A113" s="24"/>
      <c r="B113" s="102" t="s">
        <v>708</v>
      </c>
      <c r="C113" s="103"/>
      <c r="D113" s="102" t="s">
        <v>706</v>
      </c>
      <c r="E113" s="103" t="s">
        <v>27</v>
      </c>
      <c r="F113" s="103" t="s">
        <v>722</v>
      </c>
      <c r="G113" s="102" t="s">
        <v>696</v>
      </c>
      <c r="H113" s="108">
        <v>13</v>
      </c>
      <c r="I113" s="108">
        <v>61.730180740000002</v>
      </c>
      <c r="J113" s="14"/>
      <c r="K113" s="14"/>
      <c r="L113" s="15"/>
      <c r="M113" s="15"/>
      <c r="N113" s="16"/>
      <c r="O113" s="17"/>
      <c r="P113" s="7"/>
      <c r="Q113" s="7"/>
      <c r="R113" s="1" t="s">
        <v>734</v>
      </c>
    </row>
    <row r="114" spans="1:18" ht="24.65" customHeight="1" thickBot="1" x14ac:dyDescent="0.4">
      <c r="A114" s="24"/>
      <c r="B114" s="102" t="s">
        <v>710</v>
      </c>
      <c r="C114" s="103"/>
      <c r="D114" s="102" t="s">
        <v>709</v>
      </c>
      <c r="E114" s="103" t="s">
        <v>27</v>
      </c>
      <c r="F114" s="103" t="s">
        <v>722</v>
      </c>
      <c r="G114" s="102" t="s">
        <v>711</v>
      </c>
      <c r="H114" s="108">
        <v>100</v>
      </c>
      <c r="I114" s="108"/>
      <c r="J114" s="14"/>
      <c r="K114" s="14"/>
      <c r="L114" s="15"/>
      <c r="M114" s="15"/>
      <c r="N114" s="16"/>
      <c r="O114" s="17"/>
      <c r="P114" s="7"/>
      <c r="Q114" s="7"/>
      <c r="R114" s="1" t="s">
        <v>734</v>
      </c>
    </row>
    <row r="115" spans="1:18" ht="24.65" customHeight="1" thickBot="1" x14ac:dyDescent="0.4">
      <c r="A115" s="24"/>
      <c r="B115" s="102" t="s">
        <v>712</v>
      </c>
      <c r="C115" s="103"/>
      <c r="D115" s="102" t="s">
        <v>709</v>
      </c>
      <c r="E115" s="103" t="s">
        <v>27</v>
      </c>
      <c r="F115" s="103" t="s">
        <v>722</v>
      </c>
      <c r="G115" s="102" t="s">
        <v>696</v>
      </c>
      <c r="H115" s="108">
        <v>4</v>
      </c>
      <c r="I115" s="108">
        <v>37.524285090000006</v>
      </c>
      <c r="J115" s="14"/>
      <c r="K115" s="14"/>
      <c r="L115" s="15"/>
      <c r="M115" s="15"/>
      <c r="N115" s="16"/>
      <c r="O115" s="17"/>
      <c r="P115" s="7"/>
      <c r="Q115" s="7"/>
      <c r="R115" s="1" t="s">
        <v>734</v>
      </c>
    </row>
    <row r="116" spans="1:18" ht="24.65" customHeight="1" thickBot="1" x14ac:dyDescent="0.4">
      <c r="A116" s="24"/>
      <c r="B116" s="102" t="s">
        <v>713</v>
      </c>
      <c r="C116" s="103"/>
      <c r="D116" s="102" t="s">
        <v>709</v>
      </c>
      <c r="E116" s="103" t="s">
        <v>27</v>
      </c>
      <c r="F116" s="103" t="s">
        <v>722</v>
      </c>
      <c r="G116" s="102" t="s">
        <v>696</v>
      </c>
      <c r="H116" s="108">
        <v>5</v>
      </c>
      <c r="I116" s="108">
        <v>40.066066229999997</v>
      </c>
      <c r="J116" s="14"/>
      <c r="K116" s="14"/>
      <c r="L116" s="15"/>
      <c r="M116" s="15"/>
      <c r="N116" s="16"/>
      <c r="O116" s="17"/>
      <c r="P116" s="7"/>
      <c r="Q116" s="7"/>
      <c r="R116" s="1" t="s">
        <v>734</v>
      </c>
    </row>
    <row r="117" spans="1:18" ht="24.65" customHeight="1" thickBot="1" x14ac:dyDescent="0.4">
      <c r="A117" s="24"/>
      <c r="B117" s="102" t="s">
        <v>714</v>
      </c>
      <c r="C117" s="103"/>
      <c r="D117" s="102" t="s">
        <v>709</v>
      </c>
      <c r="E117" s="103" t="s">
        <v>27</v>
      </c>
      <c r="F117" s="103" t="s">
        <v>722</v>
      </c>
      <c r="G117" s="102" t="s">
        <v>715</v>
      </c>
      <c r="H117" s="108">
        <v>2.5</v>
      </c>
      <c r="I117" s="108">
        <v>7.9549649999999996</v>
      </c>
      <c r="J117" s="14"/>
      <c r="K117" s="14"/>
      <c r="L117" s="15"/>
      <c r="M117" s="15"/>
      <c r="N117" s="16"/>
      <c r="O117" s="17"/>
      <c r="P117" s="7"/>
      <c r="Q117" s="7"/>
      <c r="R117" s="1" t="s">
        <v>734</v>
      </c>
    </row>
    <row r="118" spans="1:18" ht="24.65" customHeight="1" thickBot="1" x14ac:dyDescent="0.4">
      <c r="A118" s="24"/>
      <c r="B118" s="102" t="s">
        <v>716</v>
      </c>
      <c r="C118" s="103"/>
      <c r="D118" s="102" t="s">
        <v>709</v>
      </c>
      <c r="E118" s="103" t="s">
        <v>27</v>
      </c>
      <c r="F118" s="103" t="s">
        <v>722</v>
      </c>
      <c r="G118" s="102" t="s">
        <v>686</v>
      </c>
      <c r="H118" s="108">
        <v>6</v>
      </c>
      <c r="I118" s="108">
        <v>26.662727</v>
      </c>
      <c r="J118" s="14"/>
      <c r="K118" s="14"/>
      <c r="L118" s="15"/>
      <c r="M118" s="15"/>
      <c r="N118" s="16"/>
      <c r="O118" s="17"/>
      <c r="P118" s="7"/>
      <c r="Q118" s="7"/>
      <c r="R118" s="1" t="s">
        <v>734</v>
      </c>
    </row>
    <row r="119" spans="1:18" ht="24.65" customHeight="1" thickBot="1" x14ac:dyDescent="0.4">
      <c r="A119" s="24"/>
      <c r="B119" s="102" t="s">
        <v>718</v>
      </c>
      <c r="C119" s="103"/>
      <c r="D119" s="102" t="s">
        <v>717</v>
      </c>
      <c r="E119" s="103" t="s">
        <v>27</v>
      </c>
      <c r="F119" s="103" t="s">
        <v>722</v>
      </c>
      <c r="G119" s="102" t="s">
        <v>719</v>
      </c>
      <c r="H119" s="108"/>
      <c r="I119" s="108">
        <v>62.139831049999998</v>
      </c>
      <c r="J119" s="14"/>
      <c r="K119" s="14"/>
      <c r="L119" s="15"/>
      <c r="M119" s="15"/>
      <c r="N119" s="16"/>
      <c r="O119" s="17"/>
      <c r="P119" s="7"/>
      <c r="Q119" s="7"/>
      <c r="R119" s="1" t="s">
        <v>734</v>
      </c>
    </row>
    <row r="120" spans="1:18" ht="24.65" customHeight="1" thickBot="1" x14ac:dyDescent="0.4">
      <c r="A120" s="24"/>
      <c r="B120" s="102" t="s">
        <v>720</v>
      </c>
      <c r="C120" s="103"/>
      <c r="D120" s="102" t="s">
        <v>717</v>
      </c>
      <c r="E120" s="103" t="s">
        <v>27</v>
      </c>
      <c r="F120" s="103" t="s">
        <v>722</v>
      </c>
      <c r="G120" s="102" t="s">
        <v>721</v>
      </c>
      <c r="H120" s="108">
        <v>98</v>
      </c>
      <c r="I120" s="108"/>
      <c r="J120" s="14"/>
      <c r="K120" s="14"/>
      <c r="L120" s="15"/>
      <c r="M120" s="15"/>
      <c r="N120" s="16"/>
      <c r="O120" s="17"/>
      <c r="P120" s="7"/>
      <c r="Q120" s="7"/>
      <c r="R120" s="1" t="s">
        <v>734</v>
      </c>
    </row>
    <row r="121" spans="1:18" ht="24.65" customHeight="1" x14ac:dyDescent="0.35">
      <c r="A121" s="84"/>
      <c r="B121" s="84"/>
      <c r="C121" s="85"/>
      <c r="D121" s="84"/>
      <c r="E121" s="85"/>
      <c r="F121" s="85"/>
      <c r="G121" s="84"/>
      <c r="H121" s="86"/>
      <c r="I121" s="86"/>
      <c r="J121" s="87"/>
      <c r="K121" s="87"/>
      <c r="L121" s="86"/>
      <c r="M121" s="86"/>
      <c r="N121" s="88"/>
      <c r="O121" s="86"/>
      <c r="P121" s="86"/>
      <c r="Q121" s="86"/>
      <c r="R121" s="101"/>
    </row>
    <row r="122" spans="1:18" ht="24.65" customHeight="1" x14ac:dyDescent="0.35">
      <c r="A122" s="95" t="s">
        <v>541</v>
      </c>
      <c r="B122" s="93"/>
      <c r="C122" s="90"/>
      <c r="D122" s="90"/>
      <c r="E122" s="90"/>
      <c r="F122" s="90"/>
      <c r="G122" s="90"/>
      <c r="H122" s="94">
        <f>SUM(H4:H120)</f>
        <v>2087.5</v>
      </c>
      <c r="I122" s="94">
        <f>SUM(I4:I120)</f>
        <v>11868.409009440002</v>
      </c>
      <c r="J122" s="95" t="s">
        <v>540</v>
      </c>
      <c r="K122" s="91"/>
      <c r="L122" s="91"/>
      <c r="M122" s="91"/>
      <c r="N122" s="91"/>
      <c r="O122" s="91"/>
      <c r="P122" s="91"/>
      <c r="Q122" s="91"/>
      <c r="R122" s="101"/>
    </row>
    <row r="123" spans="1:18" ht="24.65" customHeight="1" x14ac:dyDescent="0.35">
      <c r="R123" s="101"/>
    </row>
    <row r="124" spans="1:18" ht="24.65" customHeight="1" x14ac:dyDescent="0.35">
      <c r="R124" s="101"/>
    </row>
    <row r="125" spans="1:18" ht="24.65" customHeight="1" x14ac:dyDescent="0.35">
      <c r="B125" s="101"/>
      <c r="E125" s="101"/>
      <c r="H125" s="101"/>
      <c r="I125" s="101"/>
      <c r="O125" s="101"/>
      <c r="P125" s="101"/>
      <c r="Q125" s="101"/>
      <c r="R125" s="101"/>
    </row>
    <row r="126" spans="1:18" ht="24.65" customHeight="1" x14ac:dyDescent="0.35">
      <c r="B126" s="101"/>
      <c r="D126" s="101"/>
      <c r="E126" s="101"/>
      <c r="G126" s="101"/>
      <c r="H126" s="101"/>
      <c r="I126" s="104"/>
      <c r="O126" s="101"/>
      <c r="P126" s="101"/>
      <c r="Q126" s="101"/>
    </row>
    <row r="127" spans="1:18" ht="24.65" customHeight="1" x14ac:dyDescent="0.35">
      <c r="B127" s="101"/>
      <c r="D127" s="101"/>
      <c r="E127" s="101"/>
      <c r="G127" s="101"/>
      <c r="H127" s="101"/>
      <c r="I127" s="104"/>
      <c r="O127" s="101"/>
      <c r="P127" s="101"/>
      <c r="Q127" s="101"/>
    </row>
    <row r="128" spans="1:18" ht="24.65" customHeight="1" x14ac:dyDescent="0.35">
      <c r="B128" s="101"/>
      <c r="D128" s="101"/>
      <c r="E128" s="101"/>
      <c r="G128" s="101"/>
      <c r="H128" s="101"/>
      <c r="I128" s="104"/>
      <c r="O128" s="101"/>
      <c r="P128" s="101"/>
      <c r="Q128" s="101"/>
    </row>
    <row r="129" spans="2:17" ht="24.65" customHeight="1" x14ac:dyDescent="0.35">
      <c r="B129" s="101"/>
      <c r="D129" s="101"/>
      <c r="E129" s="101"/>
      <c r="G129" s="101"/>
      <c r="H129" s="101"/>
      <c r="I129" s="104"/>
      <c r="O129" s="101"/>
      <c r="P129" s="101"/>
      <c r="Q129" s="101"/>
    </row>
    <row r="130" spans="2:17" ht="24.65" customHeight="1" x14ac:dyDescent="0.35">
      <c r="B130" s="101"/>
      <c r="D130" s="101"/>
      <c r="E130" s="101"/>
      <c r="G130" s="101"/>
      <c r="H130" s="101"/>
      <c r="I130" s="104"/>
      <c r="O130" s="101"/>
      <c r="P130" s="101"/>
      <c r="Q130" s="101"/>
    </row>
    <row r="131" spans="2:17" ht="24.65" customHeight="1" x14ac:dyDescent="0.35">
      <c r="B131" s="101"/>
      <c r="D131" s="101"/>
      <c r="E131" s="101"/>
      <c r="G131" s="101"/>
      <c r="H131" s="101"/>
      <c r="I131" s="104"/>
      <c r="O131" s="101"/>
      <c r="P131" s="101"/>
      <c r="Q131" s="101"/>
    </row>
    <row r="132" spans="2:17" x14ac:dyDescent="0.35">
      <c r="B132" s="101"/>
      <c r="D132" s="101"/>
      <c r="E132" s="101"/>
      <c r="G132" s="101"/>
      <c r="H132" s="101"/>
      <c r="I132" s="104"/>
      <c r="O132" s="101"/>
      <c r="P132" s="101"/>
      <c r="Q132" s="101"/>
    </row>
    <row r="133" spans="2:17" x14ac:dyDescent="0.35">
      <c r="B133" s="101"/>
      <c r="D133" s="101"/>
      <c r="E133" s="101"/>
      <c r="G133" s="101"/>
      <c r="H133" s="101"/>
      <c r="I133" s="104"/>
      <c r="O133" s="101"/>
      <c r="P133" s="101"/>
      <c r="Q133" s="101"/>
    </row>
    <row r="134" spans="2:17" x14ac:dyDescent="0.35">
      <c r="B134" s="101"/>
      <c r="D134" s="101"/>
      <c r="E134" s="101"/>
      <c r="G134" s="101"/>
      <c r="H134" s="101"/>
      <c r="I134" s="104"/>
      <c r="O134" s="101"/>
      <c r="P134" s="101"/>
      <c r="Q134" s="101"/>
    </row>
    <row r="135" spans="2:17" x14ac:dyDescent="0.35">
      <c r="B135" s="101"/>
      <c r="D135" s="101"/>
      <c r="E135" s="101"/>
      <c r="G135" s="101"/>
      <c r="H135" s="101"/>
      <c r="I135" s="104"/>
      <c r="O135" s="101"/>
      <c r="P135" s="101"/>
      <c r="Q135" s="101"/>
    </row>
    <row r="136" spans="2:17" x14ac:dyDescent="0.35">
      <c r="B136" s="101"/>
      <c r="D136" s="101"/>
      <c r="E136" s="101"/>
      <c r="G136" s="101"/>
      <c r="H136" s="101"/>
      <c r="I136" s="104"/>
      <c r="O136" s="101"/>
      <c r="P136" s="101"/>
      <c r="Q136" s="101"/>
    </row>
    <row r="137" spans="2:17" x14ac:dyDescent="0.35">
      <c r="B137" s="101"/>
      <c r="D137" s="101"/>
      <c r="E137" s="101"/>
      <c r="G137" s="101"/>
      <c r="H137" s="101"/>
      <c r="I137" s="104"/>
      <c r="O137" s="101"/>
      <c r="P137" s="101"/>
      <c r="Q137" s="101"/>
    </row>
    <row r="138" spans="2:17" x14ac:dyDescent="0.35">
      <c r="B138" s="101"/>
      <c r="D138" s="101"/>
      <c r="E138" s="101"/>
      <c r="G138" s="101"/>
      <c r="H138" s="101"/>
      <c r="I138" s="104"/>
      <c r="O138" s="101"/>
      <c r="P138" s="101"/>
      <c r="Q138" s="101"/>
    </row>
    <row r="139" spans="2:17" x14ac:dyDescent="0.35">
      <c r="B139" s="101"/>
      <c r="D139" s="101"/>
      <c r="E139" s="101"/>
      <c r="G139" s="101"/>
      <c r="H139" s="101"/>
      <c r="I139" s="104"/>
      <c r="O139" s="101"/>
      <c r="P139" s="101"/>
      <c r="Q139" s="101"/>
    </row>
    <row r="140" spans="2:17" x14ac:dyDescent="0.35">
      <c r="B140" s="101"/>
      <c r="D140" s="101"/>
      <c r="E140" s="101"/>
      <c r="G140" s="101"/>
      <c r="H140" s="101"/>
      <c r="I140" s="104"/>
      <c r="O140" s="101"/>
      <c r="P140" s="101"/>
      <c r="Q140" s="101"/>
    </row>
    <row r="141" spans="2:17" x14ac:dyDescent="0.35">
      <c r="B141" s="101"/>
      <c r="D141" s="101"/>
      <c r="E141" s="101"/>
      <c r="G141" s="101"/>
      <c r="H141" s="101"/>
      <c r="I141" s="104"/>
      <c r="O141" s="101"/>
      <c r="P141" s="101"/>
      <c r="Q141" s="101"/>
    </row>
    <row r="142" spans="2:17" x14ac:dyDescent="0.35">
      <c r="B142" s="101"/>
      <c r="D142" s="101"/>
      <c r="E142" s="101"/>
      <c r="G142" s="101"/>
      <c r="H142" s="101"/>
      <c r="I142" s="104"/>
      <c r="O142" s="101"/>
      <c r="P142" s="101"/>
      <c r="Q142" s="101"/>
    </row>
    <row r="143" spans="2:17" x14ac:dyDescent="0.35">
      <c r="B143" s="101"/>
      <c r="D143" s="101"/>
      <c r="E143" s="101"/>
      <c r="G143" s="101"/>
      <c r="H143" s="101"/>
      <c r="I143" s="104"/>
      <c r="O143" s="101"/>
      <c r="P143" s="101"/>
      <c r="Q143" s="101"/>
    </row>
    <row r="144" spans="2:17" x14ac:dyDescent="0.35">
      <c r="B144" s="101"/>
      <c r="D144" s="101"/>
      <c r="E144" s="101"/>
      <c r="G144" s="101"/>
      <c r="H144" s="101"/>
      <c r="I144" s="104"/>
      <c r="O144" s="101"/>
      <c r="P144" s="101"/>
      <c r="Q144" s="101"/>
    </row>
    <row r="145" spans="2:17" x14ac:dyDescent="0.35">
      <c r="B145" s="101"/>
      <c r="D145" s="101"/>
      <c r="E145" s="101"/>
      <c r="G145" s="101"/>
      <c r="H145" s="101"/>
      <c r="I145" s="104"/>
      <c r="O145" s="101"/>
      <c r="P145" s="101"/>
      <c r="Q145" s="101"/>
    </row>
    <row r="146" spans="2:17" x14ac:dyDescent="0.35">
      <c r="B146" s="101"/>
      <c r="D146" s="101"/>
      <c r="E146" s="101"/>
      <c r="G146" s="101"/>
      <c r="H146" s="101"/>
      <c r="I146" s="104"/>
      <c r="O146" s="101"/>
      <c r="P146" s="101"/>
      <c r="Q146" s="101"/>
    </row>
    <row r="147" spans="2:17" x14ac:dyDescent="0.35">
      <c r="B147" s="101"/>
      <c r="E147" s="101"/>
      <c r="F147" s="101"/>
      <c r="G147" s="101"/>
      <c r="H147" s="101"/>
      <c r="I147" s="101"/>
      <c r="O147" s="101"/>
      <c r="P147" s="101"/>
      <c r="Q147" s="101"/>
    </row>
  </sheetData>
  <autoFilter ref="A2:R120" xr:uid="{31B3A017-5489-4294-B83B-99F4E9583E22}"/>
  <mergeCells count="14">
    <mergeCell ref="P2:P3"/>
    <mergeCell ref="Q2:Q3"/>
    <mergeCell ref="G2:G3"/>
    <mergeCell ref="N2:N3"/>
    <mergeCell ref="O2:O3"/>
    <mergeCell ref="F2:F3"/>
    <mergeCell ref="H2:H3"/>
    <mergeCell ref="I2:I3"/>
    <mergeCell ref="J3:M3"/>
    <mergeCell ref="A2:A3"/>
    <mergeCell ref="B2:B3"/>
    <mergeCell ref="C2:C3"/>
    <mergeCell ref="D2:D3"/>
    <mergeCell ref="E2:E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2BF0-E64F-405A-9146-3F9D0B105A16}">
  <dimension ref="A1:R33"/>
  <sheetViews>
    <sheetView zoomScale="80" zoomScaleNormal="80" workbookViewId="0">
      <pane ySplit="3" topLeftCell="A4" activePane="bottomLeft" state="frozen"/>
      <selection pane="bottomLeft" activeCell="A10" sqref="A10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683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4.95" x14ac:dyDescent="0.35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18"/>
      <c r="B4" s="19" t="s">
        <v>592</v>
      </c>
      <c r="C4" s="20" t="s">
        <v>593</v>
      </c>
      <c r="D4" s="19"/>
      <c r="E4" s="20" t="s">
        <v>10</v>
      </c>
      <c r="F4" s="20" t="s">
        <v>594</v>
      </c>
      <c r="G4" s="19" t="s">
        <v>63</v>
      </c>
      <c r="H4" s="3"/>
      <c r="I4" s="131">
        <v>429</v>
      </c>
      <c r="J4" s="5"/>
      <c r="K4" s="5"/>
      <c r="L4" s="4"/>
      <c r="M4" s="4"/>
      <c r="N4" s="6"/>
      <c r="O4" s="7"/>
      <c r="P4" s="7">
        <v>1.89</v>
      </c>
      <c r="Q4" s="7"/>
      <c r="R4" s="1" t="s">
        <v>681</v>
      </c>
    </row>
    <row r="5" spans="1:18" ht="24.65" customHeight="1" thickBot="1" x14ac:dyDescent="0.4">
      <c r="A5" s="21"/>
      <c r="B5" s="22" t="s">
        <v>598</v>
      </c>
      <c r="C5" s="23" t="s">
        <v>599</v>
      </c>
      <c r="D5" s="22"/>
      <c r="E5" s="23" t="s">
        <v>10</v>
      </c>
      <c r="F5" s="23" t="s">
        <v>594</v>
      </c>
      <c r="G5" s="22"/>
      <c r="H5" s="8"/>
      <c r="I5" s="132">
        <v>985</v>
      </c>
      <c r="J5" s="9"/>
      <c r="K5" s="9"/>
      <c r="L5" s="9"/>
      <c r="M5" s="9"/>
      <c r="N5" s="9"/>
      <c r="O5" s="13"/>
      <c r="P5" s="7">
        <v>2.17</v>
      </c>
      <c r="Q5" s="7"/>
      <c r="R5" s="1" t="s">
        <v>681</v>
      </c>
    </row>
    <row r="6" spans="1:18" ht="24.65" customHeight="1" thickBot="1" x14ac:dyDescent="0.4">
      <c r="A6" s="21"/>
      <c r="B6" s="22" t="s">
        <v>600</v>
      </c>
      <c r="C6" s="23" t="s">
        <v>20</v>
      </c>
      <c r="D6" s="22"/>
      <c r="E6" s="23" t="s">
        <v>10</v>
      </c>
      <c r="F6" s="23" t="s">
        <v>594</v>
      </c>
      <c r="G6" s="22"/>
      <c r="H6" s="8"/>
      <c r="I6" s="132">
        <v>1158</v>
      </c>
      <c r="J6" s="9"/>
      <c r="K6" s="9"/>
      <c r="L6" s="9"/>
      <c r="M6" s="9"/>
      <c r="N6" s="9"/>
      <c r="O6" s="13"/>
      <c r="P6" s="7">
        <v>4.1100000000000003</v>
      </c>
      <c r="Q6" s="7"/>
      <c r="R6" s="1" t="s">
        <v>681</v>
      </c>
    </row>
    <row r="7" spans="1:18" ht="24.65" customHeight="1" thickBot="1" x14ac:dyDescent="0.4">
      <c r="A7" s="21"/>
      <c r="B7" s="22" t="s">
        <v>601</v>
      </c>
      <c r="C7" s="23" t="s">
        <v>599</v>
      </c>
      <c r="D7" s="22"/>
      <c r="E7" s="23" t="s">
        <v>10</v>
      </c>
      <c r="F7" s="23" t="s">
        <v>594</v>
      </c>
      <c r="G7" s="22" t="s">
        <v>602</v>
      </c>
      <c r="H7" s="8"/>
      <c r="I7" s="132">
        <v>120</v>
      </c>
      <c r="J7" s="9"/>
      <c r="K7" s="9"/>
      <c r="L7" s="9"/>
      <c r="M7" s="9"/>
      <c r="N7" s="11"/>
      <c r="O7" s="12"/>
      <c r="P7" s="7">
        <v>6.03</v>
      </c>
      <c r="Q7" s="7"/>
      <c r="R7" s="1" t="s">
        <v>681</v>
      </c>
    </row>
    <row r="8" spans="1:18" ht="24.65" customHeight="1" thickBot="1" x14ac:dyDescent="0.4">
      <c r="A8" s="21"/>
      <c r="B8" s="22" t="s">
        <v>603</v>
      </c>
      <c r="C8" s="23" t="s">
        <v>604</v>
      </c>
      <c r="D8" s="22"/>
      <c r="E8" s="23" t="s">
        <v>10</v>
      </c>
      <c r="F8" s="23" t="s">
        <v>594</v>
      </c>
      <c r="G8" s="22"/>
      <c r="H8" s="8"/>
      <c r="I8" s="132">
        <v>619.5</v>
      </c>
      <c r="J8" s="9"/>
      <c r="K8" s="9"/>
      <c r="L8" s="9"/>
      <c r="M8" s="9"/>
      <c r="N8" s="11"/>
      <c r="O8" s="12"/>
      <c r="P8" s="7">
        <v>2.65</v>
      </c>
      <c r="Q8" s="7"/>
      <c r="R8" s="1" t="s">
        <v>681</v>
      </c>
    </row>
    <row r="9" spans="1:18" s="89" customFormat="1" ht="12.1" customHeight="1" x14ac:dyDescent="0.35">
      <c r="A9" s="84"/>
      <c r="B9" s="84"/>
      <c r="C9" s="85"/>
      <c r="D9" s="84"/>
      <c r="E9" s="85"/>
      <c r="F9" s="85"/>
      <c r="G9" s="84"/>
      <c r="H9" s="86"/>
      <c r="I9" s="86"/>
      <c r="J9" s="87"/>
      <c r="K9" s="87"/>
      <c r="L9" s="86"/>
      <c r="M9" s="86"/>
      <c r="N9" s="88"/>
      <c r="O9" s="86"/>
      <c r="P9" s="86"/>
      <c r="Q9" s="86"/>
    </row>
    <row r="10" spans="1:18" s="92" customFormat="1" ht="25.85" customHeight="1" x14ac:dyDescent="0.3">
      <c r="A10" s="95" t="s">
        <v>735</v>
      </c>
      <c r="B10" s="93"/>
      <c r="C10" s="90"/>
      <c r="D10" s="90"/>
      <c r="E10" s="90"/>
      <c r="F10" s="90"/>
      <c r="G10" s="90"/>
      <c r="H10" s="94">
        <f>SUM(H4:H8)</f>
        <v>0</v>
      </c>
      <c r="I10" s="94">
        <f>SUM(I4:I8)</f>
        <v>3311.5</v>
      </c>
      <c r="J10" s="95" t="s">
        <v>540</v>
      </c>
      <c r="K10" s="91"/>
      <c r="L10" s="91"/>
      <c r="M10" s="91"/>
      <c r="N10" s="91"/>
      <c r="O10" s="91"/>
      <c r="P10" s="91"/>
      <c r="Q10" s="91"/>
    </row>
    <row r="13" spans="1:18" x14ac:dyDescent="0.35">
      <c r="B13" s="101"/>
      <c r="E13" s="101"/>
      <c r="F13" s="101"/>
      <c r="G13" s="101"/>
      <c r="H13" s="101"/>
      <c r="I13" s="101"/>
      <c r="O13" s="101"/>
      <c r="P13" s="101"/>
      <c r="Q13" s="101"/>
    </row>
    <row r="14" spans="1:18" x14ac:dyDescent="0.35">
      <c r="B14" s="101"/>
      <c r="E14" s="101"/>
      <c r="F14" s="101"/>
      <c r="G14" s="101"/>
      <c r="H14" s="101"/>
      <c r="I14" s="101"/>
      <c r="O14" s="101"/>
      <c r="P14" s="101"/>
      <c r="Q14" s="101"/>
    </row>
    <row r="15" spans="1:18" x14ac:dyDescent="0.35">
      <c r="B15" s="101"/>
      <c r="E15" s="101"/>
      <c r="F15" s="101"/>
      <c r="G15" s="101"/>
      <c r="H15" s="101"/>
      <c r="I15" s="101"/>
      <c r="O15" s="101"/>
      <c r="P15" s="101"/>
      <c r="Q15" s="101"/>
    </row>
    <row r="16" spans="1:18" x14ac:dyDescent="0.35">
      <c r="B16" s="101"/>
      <c r="E16" s="101"/>
      <c r="F16" s="101"/>
      <c r="G16" s="101"/>
      <c r="H16" s="101"/>
      <c r="I16" s="101"/>
      <c r="O16" s="101"/>
      <c r="P16" s="101"/>
      <c r="Q16" s="101"/>
    </row>
    <row r="17" spans="2:17" x14ac:dyDescent="0.35">
      <c r="B17" s="101"/>
      <c r="E17" s="101"/>
      <c r="F17" s="101"/>
      <c r="G17" s="101"/>
      <c r="H17" s="101"/>
      <c r="I17" s="101"/>
      <c r="O17" s="101"/>
      <c r="P17" s="101"/>
      <c r="Q17" s="101"/>
    </row>
    <row r="18" spans="2:17" x14ac:dyDescent="0.35">
      <c r="B18" s="101"/>
      <c r="E18" s="101"/>
      <c r="F18" s="101"/>
      <c r="G18" s="101"/>
      <c r="H18" s="101"/>
      <c r="I18" s="101"/>
      <c r="O18" s="101"/>
      <c r="P18" s="101"/>
      <c r="Q18" s="101"/>
    </row>
    <row r="19" spans="2:17" x14ac:dyDescent="0.35">
      <c r="B19" s="101"/>
      <c r="E19" s="101"/>
      <c r="F19" s="101"/>
      <c r="G19" s="101"/>
      <c r="H19" s="101"/>
      <c r="I19" s="101"/>
      <c r="O19" s="101"/>
      <c r="P19" s="101"/>
      <c r="Q19" s="101"/>
    </row>
    <row r="20" spans="2:17" x14ac:dyDescent="0.35">
      <c r="B20" s="101"/>
      <c r="E20" s="101"/>
      <c r="F20" s="101"/>
      <c r="G20" s="101"/>
      <c r="H20" s="101"/>
      <c r="I20" s="101"/>
      <c r="O20" s="101"/>
      <c r="P20" s="101"/>
      <c r="Q20" s="101"/>
    </row>
    <row r="21" spans="2:17" x14ac:dyDescent="0.35">
      <c r="B21" s="101"/>
      <c r="E21" s="101"/>
      <c r="F21" s="101"/>
      <c r="G21" s="101"/>
      <c r="H21" s="101"/>
      <c r="I21" s="101"/>
      <c r="O21" s="101"/>
      <c r="P21" s="101"/>
      <c r="Q21" s="101"/>
    </row>
    <row r="22" spans="2:17" x14ac:dyDescent="0.35">
      <c r="B22" s="101"/>
      <c r="E22" s="101"/>
      <c r="F22" s="101"/>
      <c r="G22" s="101"/>
      <c r="H22" s="101"/>
      <c r="I22" s="101"/>
      <c r="O22" s="101"/>
      <c r="P22" s="101"/>
      <c r="Q22" s="101"/>
    </row>
    <row r="23" spans="2:17" x14ac:dyDescent="0.35">
      <c r="B23" s="101"/>
      <c r="E23" s="101"/>
      <c r="F23" s="101"/>
      <c r="G23" s="101"/>
      <c r="H23" s="101"/>
      <c r="I23" s="101"/>
      <c r="O23" s="101"/>
      <c r="P23" s="101"/>
      <c r="Q23" s="101"/>
    </row>
    <row r="24" spans="2:17" x14ac:dyDescent="0.35">
      <c r="B24" s="101"/>
      <c r="E24" s="101"/>
      <c r="F24" s="101"/>
      <c r="G24" s="101"/>
      <c r="H24" s="101"/>
      <c r="I24" s="101"/>
      <c r="O24" s="101"/>
      <c r="P24" s="101"/>
      <c r="Q24" s="101"/>
    </row>
    <row r="25" spans="2:17" x14ac:dyDescent="0.35">
      <c r="B25" s="101"/>
      <c r="E25" s="101"/>
      <c r="F25" s="101"/>
      <c r="G25" s="101"/>
      <c r="H25" s="101"/>
      <c r="I25" s="101"/>
      <c r="O25" s="101"/>
      <c r="P25" s="101"/>
      <c r="Q25" s="101"/>
    </row>
    <row r="26" spans="2:17" x14ac:dyDescent="0.35">
      <c r="B26" s="101"/>
      <c r="E26" s="101"/>
      <c r="F26" s="101"/>
      <c r="G26" s="101"/>
      <c r="H26" s="101"/>
      <c r="I26" s="101"/>
      <c r="O26" s="101"/>
      <c r="P26" s="101"/>
      <c r="Q26" s="101"/>
    </row>
    <row r="27" spans="2:17" x14ac:dyDescent="0.35">
      <c r="B27" s="101"/>
      <c r="E27" s="101"/>
      <c r="F27" s="101"/>
      <c r="G27" s="101"/>
      <c r="H27" s="101"/>
      <c r="I27" s="101"/>
      <c r="O27" s="101"/>
      <c r="P27" s="101"/>
      <c r="Q27" s="101"/>
    </row>
    <row r="28" spans="2:17" x14ac:dyDescent="0.35">
      <c r="B28" s="101"/>
      <c r="E28" s="101"/>
      <c r="F28" s="101"/>
      <c r="G28" s="101"/>
      <c r="H28" s="101"/>
      <c r="I28" s="101"/>
      <c r="O28" s="101"/>
      <c r="P28" s="101"/>
      <c r="Q28" s="101"/>
    </row>
    <row r="29" spans="2:17" x14ac:dyDescent="0.35">
      <c r="B29" s="101"/>
      <c r="E29" s="101"/>
      <c r="F29" s="101"/>
      <c r="G29" s="101"/>
      <c r="H29" s="101"/>
      <c r="I29" s="101"/>
      <c r="O29" s="101"/>
      <c r="P29" s="101"/>
      <c r="Q29" s="101"/>
    </row>
    <row r="30" spans="2:17" x14ac:dyDescent="0.35">
      <c r="B30" s="101"/>
      <c r="E30" s="101"/>
      <c r="F30" s="101"/>
      <c r="G30" s="101"/>
      <c r="H30" s="101"/>
      <c r="I30" s="101"/>
      <c r="O30" s="101"/>
      <c r="P30" s="101"/>
      <c r="Q30" s="101"/>
    </row>
    <row r="31" spans="2:17" x14ac:dyDescent="0.35">
      <c r="B31" s="101"/>
      <c r="E31" s="101"/>
      <c r="F31" s="101"/>
      <c r="G31" s="101"/>
      <c r="H31" s="101"/>
      <c r="I31" s="101"/>
      <c r="O31" s="101"/>
      <c r="P31" s="101"/>
      <c r="Q31" s="101"/>
    </row>
    <row r="32" spans="2:17" x14ac:dyDescent="0.35">
      <c r="B32" s="101"/>
      <c r="E32" s="101"/>
      <c r="F32" s="101"/>
      <c r="G32" s="101"/>
      <c r="H32" s="101"/>
      <c r="I32" s="101"/>
      <c r="O32" s="101"/>
      <c r="P32" s="101"/>
      <c r="Q32" s="101"/>
    </row>
    <row r="33" spans="2:17" x14ac:dyDescent="0.35">
      <c r="B33" s="101"/>
      <c r="E33" s="101"/>
      <c r="F33" s="101"/>
      <c r="G33" s="101"/>
      <c r="H33" s="101"/>
      <c r="I33" s="101"/>
      <c r="O33" s="101"/>
      <c r="P33" s="101"/>
      <c r="Q33" s="101"/>
    </row>
  </sheetData>
  <mergeCells count="14">
    <mergeCell ref="F2:F3"/>
    <mergeCell ref="A2:A3"/>
    <mergeCell ref="B2:B3"/>
    <mergeCell ref="C2:C3"/>
    <mergeCell ref="D2:D3"/>
    <mergeCell ref="E2:E3"/>
    <mergeCell ref="Q2:Q3"/>
    <mergeCell ref="J3:M3"/>
    <mergeCell ref="G2:G3"/>
    <mergeCell ref="H2:H3"/>
    <mergeCell ref="I2:I3"/>
    <mergeCell ref="N2:N3"/>
    <mergeCell ref="O2:O3"/>
    <mergeCell ref="P2:P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5F1E-E02B-4D5D-80B6-2EEF76BB1448}">
  <dimension ref="A1:S42"/>
  <sheetViews>
    <sheetView zoomScaleNormal="100" workbookViewId="0">
      <pane ySplit="3" topLeftCell="A4" activePane="bottomLeft" state="frozen"/>
      <selection pane="bottomLeft" sqref="A1:R8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3" t="s">
        <v>43</v>
      </c>
      <c r="B4" s="64" t="s">
        <v>44</v>
      </c>
      <c r="C4" s="147" t="s">
        <v>45</v>
      </c>
      <c r="D4" s="153" t="s">
        <v>46</v>
      </c>
      <c r="E4" s="147" t="s">
        <v>10</v>
      </c>
      <c r="F4" s="147"/>
      <c r="G4" s="147" t="s">
        <v>28</v>
      </c>
      <c r="H4" s="153" t="s">
        <v>33</v>
      </c>
      <c r="I4" s="28">
        <v>9</v>
      </c>
      <c r="J4" s="128">
        <v>124</v>
      </c>
      <c r="K4" s="30">
        <v>1860</v>
      </c>
      <c r="L4" s="30">
        <v>14869</v>
      </c>
      <c r="M4" s="29">
        <v>0</v>
      </c>
      <c r="N4" s="29">
        <v>0</v>
      </c>
      <c r="O4" s="114">
        <v>0.16</v>
      </c>
      <c r="P4" s="119">
        <v>3.5</v>
      </c>
      <c r="Q4" s="31"/>
      <c r="R4" s="31"/>
      <c r="S4" s="1" t="s">
        <v>579</v>
      </c>
    </row>
    <row r="5" spans="1:19" ht="24.65" customHeight="1" x14ac:dyDescent="0.35">
      <c r="A5" s="63" t="s">
        <v>47</v>
      </c>
      <c r="B5" s="64" t="s">
        <v>48</v>
      </c>
      <c r="C5" s="147" t="s">
        <v>45</v>
      </c>
      <c r="D5" s="153" t="s">
        <v>46</v>
      </c>
      <c r="E5" s="147" t="s">
        <v>10</v>
      </c>
      <c r="F5" s="147"/>
      <c r="G5" s="147" t="s">
        <v>28</v>
      </c>
      <c r="H5" s="153" t="s">
        <v>33</v>
      </c>
      <c r="I5" s="28">
        <v>8</v>
      </c>
      <c r="J5" s="128">
        <v>73</v>
      </c>
      <c r="K5" s="30">
        <v>1095</v>
      </c>
      <c r="L5" s="30">
        <v>7198</v>
      </c>
      <c r="M5" s="29">
        <v>0</v>
      </c>
      <c r="N5" s="29">
        <v>0</v>
      </c>
      <c r="O5" s="114">
        <v>0.16</v>
      </c>
      <c r="P5" s="119">
        <v>3.5</v>
      </c>
      <c r="Q5" s="31"/>
      <c r="R5" s="31"/>
      <c r="S5" s="1" t="s">
        <v>579</v>
      </c>
    </row>
    <row r="6" spans="1:19" ht="24.65" customHeight="1" x14ac:dyDescent="0.35">
      <c r="A6" s="44" t="s">
        <v>125</v>
      </c>
      <c r="B6" s="45" t="s">
        <v>126</v>
      </c>
      <c r="C6" s="46" t="s">
        <v>127</v>
      </c>
      <c r="D6" s="45" t="s">
        <v>128</v>
      </c>
      <c r="E6" s="46" t="s">
        <v>27</v>
      </c>
      <c r="F6" s="46"/>
      <c r="G6" s="46" t="s">
        <v>28</v>
      </c>
      <c r="H6" s="45" t="s">
        <v>556</v>
      </c>
      <c r="I6" s="32">
        <v>11</v>
      </c>
      <c r="J6" s="127">
        <v>150</v>
      </c>
      <c r="K6" s="35">
        <v>2250</v>
      </c>
      <c r="L6" s="35">
        <v>4511</v>
      </c>
      <c r="M6" s="34">
        <v>226</v>
      </c>
      <c r="N6" s="34">
        <v>730</v>
      </c>
      <c r="O6" s="113">
        <v>3.8800000000000001E-2</v>
      </c>
      <c r="P6" s="118">
        <v>1.1399999999999999</v>
      </c>
      <c r="Q6" s="53"/>
      <c r="R6" s="53"/>
      <c r="S6" s="1" t="s">
        <v>579</v>
      </c>
    </row>
    <row r="8" spans="1:19" s="92" customFormat="1" ht="25.85" customHeight="1" x14ac:dyDescent="0.3">
      <c r="A8" s="95" t="s">
        <v>542</v>
      </c>
      <c r="B8" s="93"/>
      <c r="C8" s="90"/>
      <c r="D8" s="90"/>
      <c r="E8" s="90"/>
      <c r="F8" s="90"/>
      <c r="G8" s="90"/>
      <c r="H8" s="90"/>
      <c r="I8" s="94">
        <f>+SUM(I4:I6)</f>
        <v>28</v>
      </c>
      <c r="J8" s="94">
        <f>+SUM(J4:J6)</f>
        <v>347</v>
      </c>
      <c r="K8" s="95" t="s">
        <v>540</v>
      </c>
      <c r="L8" s="91"/>
      <c r="M8" s="91"/>
      <c r="N8" s="91"/>
      <c r="O8" s="91"/>
      <c r="P8" s="91"/>
      <c r="Q8" s="91"/>
      <c r="R8" s="91"/>
    </row>
    <row r="11" spans="1:19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M11" s="101"/>
      <c r="N11" s="101"/>
      <c r="O11" s="101"/>
      <c r="P11" s="101"/>
      <c r="Q11" s="101"/>
      <c r="R11" s="101"/>
      <c r="S11" s="101"/>
    </row>
    <row r="12" spans="1:19" x14ac:dyDescent="0.3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101"/>
      <c r="N12" s="101"/>
      <c r="O12" s="101"/>
      <c r="P12" s="101"/>
      <c r="Q12" s="101"/>
      <c r="R12" s="101"/>
      <c r="S12" s="101"/>
    </row>
    <row r="13" spans="1:19" x14ac:dyDescent="0.3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M13" s="101"/>
      <c r="N13" s="101"/>
      <c r="O13" s="101"/>
      <c r="P13" s="101"/>
      <c r="Q13" s="101"/>
      <c r="R13" s="101"/>
      <c r="S13" s="101"/>
    </row>
    <row r="14" spans="1:19" x14ac:dyDescent="0.3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M14" s="101"/>
      <c r="N14" s="101"/>
      <c r="O14" s="101"/>
      <c r="P14" s="101"/>
      <c r="Q14" s="101"/>
      <c r="R14" s="101"/>
      <c r="S14" s="101"/>
    </row>
    <row r="15" spans="1:19" x14ac:dyDescent="0.3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M15" s="101"/>
      <c r="N15" s="101"/>
      <c r="O15" s="101"/>
      <c r="P15" s="101"/>
      <c r="Q15" s="101"/>
      <c r="R15" s="101"/>
      <c r="S15" s="101"/>
    </row>
    <row r="16" spans="1:19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M16" s="101"/>
      <c r="N16" s="101"/>
      <c r="O16" s="101"/>
      <c r="P16" s="101"/>
      <c r="Q16" s="101"/>
      <c r="R16" s="101"/>
      <c r="S16" s="101"/>
    </row>
    <row r="17" spans="2:19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101"/>
      <c r="N17" s="101"/>
      <c r="O17" s="101"/>
      <c r="P17" s="101"/>
      <c r="Q17" s="101"/>
      <c r="R17" s="101"/>
      <c r="S17" s="101"/>
    </row>
    <row r="18" spans="2:19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101"/>
      <c r="N18" s="101"/>
      <c r="O18" s="101"/>
      <c r="P18" s="101"/>
      <c r="Q18" s="101"/>
      <c r="R18" s="101"/>
      <c r="S18" s="101"/>
    </row>
    <row r="19" spans="2:19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M19" s="101"/>
      <c r="N19" s="101"/>
      <c r="O19" s="101"/>
      <c r="P19" s="101"/>
      <c r="Q19" s="101"/>
      <c r="R19" s="101"/>
      <c r="S19" s="101"/>
    </row>
    <row r="20" spans="2:19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101"/>
      <c r="N20" s="101"/>
      <c r="O20" s="101"/>
      <c r="P20" s="101"/>
      <c r="Q20" s="101"/>
      <c r="R20" s="101"/>
      <c r="S20" s="101"/>
    </row>
    <row r="21" spans="2:19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101"/>
      <c r="N21" s="101"/>
      <c r="O21" s="101"/>
      <c r="P21" s="101"/>
      <c r="Q21" s="101"/>
      <c r="R21" s="101"/>
      <c r="S21" s="101"/>
    </row>
    <row r="22" spans="2:19" x14ac:dyDescent="0.3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101"/>
      <c r="N22" s="101"/>
      <c r="O22" s="101"/>
      <c r="P22" s="101"/>
      <c r="Q22" s="101"/>
      <c r="R22" s="101"/>
      <c r="S22" s="101"/>
    </row>
    <row r="23" spans="2:19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101"/>
      <c r="N23" s="101"/>
      <c r="O23" s="101"/>
      <c r="P23" s="101"/>
      <c r="Q23" s="101"/>
      <c r="R23" s="101"/>
      <c r="S23" s="101"/>
    </row>
    <row r="24" spans="2:19" x14ac:dyDescent="0.35">
      <c r="B24" s="101"/>
      <c r="E24" s="101"/>
      <c r="F24" s="101"/>
      <c r="G24" s="101"/>
      <c r="H24" s="101"/>
      <c r="I24" s="101"/>
      <c r="J24" s="101"/>
      <c r="P24" s="101"/>
      <c r="Q24" s="101"/>
      <c r="R24" s="101"/>
    </row>
    <row r="25" spans="2:19" x14ac:dyDescent="0.35">
      <c r="B25" s="101"/>
      <c r="E25" s="101"/>
      <c r="F25" s="101"/>
      <c r="G25" s="101"/>
      <c r="H25" s="101"/>
      <c r="I25" s="101"/>
      <c r="J25" s="101"/>
      <c r="P25" s="101"/>
      <c r="Q25" s="101"/>
      <c r="R25" s="101"/>
    </row>
    <row r="26" spans="2:19" x14ac:dyDescent="0.35">
      <c r="B26" s="101"/>
      <c r="E26" s="101"/>
      <c r="F26" s="101"/>
      <c r="G26" s="101"/>
      <c r="H26" s="101"/>
      <c r="I26" s="101"/>
      <c r="J26" s="101"/>
      <c r="P26" s="101"/>
      <c r="Q26" s="101"/>
      <c r="R26" s="101"/>
    </row>
    <row r="27" spans="2:19" x14ac:dyDescent="0.35">
      <c r="B27" s="101"/>
      <c r="E27" s="101"/>
      <c r="F27" s="101"/>
      <c r="G27" s="101"/>
      <c r="H27" s="101"/>
      <c r="I27" s="101"/>
      <c r="J27" s="101"/>
      <c r="P27" s="101"/>
      <c r="Q27" s="101"/>
      <c r="R27" s="101"/>
    </row>
    <row r="28" spans="2:19" x14ac:dyDescent="0.35">
      <c r="B28" s="101"/>
      <c r="E28" s="101"/>
      <c r="F28" s="101"/>
      <c r="G28" s="101"/>
      <c r="H28" s="101"/>
      <c r="I28" s="101"/>
      <c r="J28" s="101"/>
      <c r="P28" s="101"/>
      <c r="Q28" s="101"/>
      <c r="R28" s="101"/>
    </row>
    <row r="29" spans="2:19" x14ac:dyDescent="0.35">
      <c r="B29" s="101"/>
      <c r="E29" s="101"/>
      <c r="F29" s="101"/>
      <c r="G29" s="101"/>
      <c r="H29" s="101"/>
      <c r="I29" s="101"/>
      <c r="J29" s="101"/>
      <c r="P29" s="101"/>
      <c r="Q29" s="101"/>
      <c r="R29" s="101"/>
    </row>
    <row r="30" spans="2:19" x14ac:dyDescent="0.35">
      <c r="B30" s="101"/>
      <c r="E30" s="101"/>
      <c r="F30" s="101"/>
      <c r="G30" s="101"/>
      <c r="H30" s="101"/>
      <c r="I30" s="101"/>
      <c r="J30" s="101"/>
      <c r="P30" s="101"/>
      <c r="Q30" s="101"/>
      <c r="R30" s="101"/>
    </row>
    <row r="31" spans="2:19" x14ac:dyDescent="0.35">
      <c r="B31" s="101"/>
      <c r="E31" s="101"/>
      <c r="F31" s="101"/>
      <c r="G31" s="101"/>
      <c r="H31" s="101"/>
      <c r="I31" s="101"/>
      <c r="J31" s="101"/>
      <c r="P31" s="101"/>
      <c r="Q31" s="101"/>
      <c r="R31" s="101"/>
    </row>
    <row r="32" spans="2:19" x14ac:dyDescent="0.35">
      <c r="B32" s="101"/>
      <c r="E32" s="101"/>
      <c r="F32" s="101"/>
      <c r="G32" s="101"/>
      <c r="H32" s="101"/>
      <c r="I32" s="101"/>
      <c r="J32" s="101"/>
      <c r="P32" s="101"/>
      <c r="Q32" s="101"/>
      <c r="R32" s="101"/>
    </row>
    <row r="33" spans="2:18" x14ac:dyDescent="0.35">
      <c r="B33" s="101"/>
      <c r="E33" s="101"/>
      <c r="F33" s="101"/>
      <c r="G33" s="101"/>
      <c r="H33" s="101"/>
      <c r="I33" s="101"/>
      <c r="J33" s="101"/>
      <c r="P33" s="101"/>
      <c r="Q33" s="101"/>
      <c r="R33" s="101"/>
    </row>
    <row r="34" spans="2:18" x14ac:dyDescent="0.35">
      <c r="B34" s="101"/>
      <c r="E34" s="101"/>
      <c r="F34" s="101"/>
      <c r="G34" s="101"/>
      <c r="H34" s="101"/>
      <c r="I34" s="101"/>
      <c r="J34" s="101"/>
      <c r="P34" s="101"/>
      <c r="Q34" s="101"/>
      <c r="R34" s="101"/>
    </row>
    <row r="35" spans="2:18" x14ac:dyDescent="0.35">
      <c r="B35" s="101"/>
      <c r="E35" s="101"/>
      <c r="F35" s="101"/>
      <c r="G35" s="101"/>
      <c r="H35" s="101"/>
      <c r="I35" s="101"/>
      <c r="J35" s="101"/>
      <c r="P35" s="101"/>
      <c r="Q35" s="101"/>
      <c r="R35" s="101"/>
    </row>
    <row r="36" spans="2:18" x14ac:dyDescent="0.35">
      <c r="B36" s="101"/>
      <c r="E36" s="101"/>
      <c r="F36" s="101"/>
      <c r="G36" s="101"/>
      <c r="H36" s="101"/>
      <c r="I36" s="101"/>
      <c r="J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J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J38" s="101"/>
      <c r="P38" s="101"/>
      <c r="Q38" s="101"/>
      <c r="R38" s="101"/>
    </row>
    <row r="39" spans="2:18" x14ac:dyDescent="0.35">
      <c r="B39" s="101"/>
      <c r="E39" s="101"/>
      <c r="F39" s="101"/>
      <c r="G39" s="101"/>
      <c r="H39" s="101"/>
      <c r="I39" s="101"/>
      <c r="J39" s="101"/>
      <c r="P39" s="101"/>
      <c r="Q39" s="101"/>
      <c r="R39" s="101"/>
    </row>
    <row r="40" spans="2:18" x14ac:dyDescent="0.35">
      <c r="B40" s="101"/>
      <c r="E40" s="101"/>
      <c r="F40" s="101"/>
      <c r="G40" s="101"/>
      <c r="H40" s="101"/>
      <c r="I40" s="101"/>
      <c r="J40" s="101"/>
      <c r="P40" s="101"/>
      <c r="Q40" s="101"/>
      <c r="R40" s="101"/>
    </row>
    <row r="41" spans="2:18" x14ac:dyDescent="0.35">
      <c r="B41" s="101"/>
      <c r="E41" s="101"/>
      <c r="F41" s="101"/>
      <c r="G41" s="101"/>
      <c r="H41" s="101"/>
      <c r="I41" s="101"/>
      <c r="J41" s="101"/>
      <c r="P41" s="101"/>
      <c r="Q41" s="101"/>
      <c r="R41" s="101"/>
    </row>
    <row r="42" spans="2:18" x14ac:dyDescent="0.35">
      <c r="B42" s="101"/>
      <c r="E42" s="101"/>
      <c r="F42" s="101"/>
      <c r="G42" s="101"/>
      <c r="H42" s="101"/>
      <c r="I42" s="101"/>
      <c r="J42" s="101"/>
      <c r="P42" s="101"/>
      <c r="Q42" s="101"/>
      <c r="R42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00B3-694A-4437-A6C7-00B2EF1D1620}">
  <dimension ref="A1:R35"/>
  <sheetViews>
    <sheetView zoomScaleNormal="100" workbookViewId="0">
      <pane ySplit="3" topLeftCell="A4" activePane="bottomLeft" state="frozen"/>
      <selection pane="bottomLeft" sqref="A1:Q10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4.95" x14ac:dyDescent="0.35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18" t="s">
        <v>305</v>
      </c>
      <c r="B4" s="19" t="s">
        <v>306</v>
      </c>
      <c r="C4" s="20" t="s">
        <v>307</v>
      </c>
      <c r="D4" s="19" t="s">
        <v>308</v>
      </c>
      <c r="E4" s="20" t="s">
        <v>27</v>
      </c>
      <c r="F4" s="20" t="s">
        <v>546</v>
      </c>
      <c r="G4" s="19" t="s">
        <v>33</v>
      </c>
      <c r="H4" s="105">
        <v>9</v>
      </c>
      <c r="I4" s="105">
        <v>140</v>
      </c>
      <c r="J4" s="5">
        <v>2100</v>
      </c>
      <c r="K4" s="5">
        <v>3710</v>
      </c>
      <c r="L4" s="4">
        <v>113</v>
      </c>
      <c r="M4" s="4">
        <v>371</v>
      </c>
      <c r="N4" s="6">
        <v>2.5700000000000001E-2</v>
      </c>
      <c r="O4" s="7">
        <v>0.93</v>
      </c>
      <c r="P4" s="7"/>
      <c r="Q4" s="7"/>
      <c r="R4" s="1" t="s">
        <v>546</v>
      </c>
    </row>
    <row r="5" spans="1:18" ht="24.65" customHeight="1" thickBot="1" x14ac:dyDescent="0.4">
      <c r="A5" s="21" t="s">
        <v>309</v>
      </c>
      <c r="B5" s="22" t="s">
        <v>310</v>
      </c>
      <c r="C5" s="23" t="s">
        <v>275</v>
      </c>
      <c r="D5" s="22" t="s">
        <v>308</v>
      </c>
      <c r="E5" s="23" t="s">
        <v>10</v>
      </c>
      <c r="F5" s="23" t="s">
        <v>546</v>
      </c>
      <c r="G5" s="22" t="s">
        <v>311</v>
      </c>
      <c r="H5" s="106">
        <v>5</v>
      </c>
      <c r="I5" s="106">
        <v>88</v>
      </c>
      <c r="J5" s="9"/>
      <c r="K5" s="9"/>
      <c r="L5" s="9"/>
      <c r="M5" s="9"/>
      <c r="N5" s="9"/>
      <c r="O5" s="13">
        <v>1.49</v>
      </c>
      <c r="P5" s="7"/>
      <c r="Q5" s="7"/>
      <c r="R5" s="1" t="s">
        <v>546</v>
      </c>
    </row>
    <row r="6" spans="1:18" ht="24.65" customHeight="1" thickBot="1" x14ac:dyDescent="0.4">
      <c r="A6" s="21" t="s">
        <v>312</v>
      </c>
      <c r="B6" s="22" t="s">
        <v>313</v>
      </c>
      <c r="C6" s="23" t="s">
        <v>314</v>
      </c>
      <c r="D6" s="22" t="s">
        <v>308</v>
      </c>
      <c r="E6" s="23" t="s">
        <v>27</v>
      </c>
      <c r="F6" s="23" t="s">
        <v>546</v>
      </c>
      <c r="G6" s="22" t="s">
        <v>53</v>
      </c>
      <c r="H6" s="106">
        <v>1</v>
      </c>
      <c r="I6" s="106">
        <v>65</v>
      </c>
      <c r="J6" s="9"/>
      <c r="K6" s="9"/>
      <c r="L6" s="9"/>
      <c r="M6" s="9"/>
      <c r="N6" s="9"/>
      <c r="O6" s="13">
        <v>1.49</v>
      </c>
      <c r="P6" s="7"/>
      <c r="Q6" s="7"/>
      <c r="R6" s="1" t="s">
        <v>546</v>
      </c>
    </row>
    <row r="7" spans="1:18" ht="24.65" customHeight="1" thickBot="1" x14ac:dyDescent="0.4">
      <c r="A7" s="21" t="s">
        <v>315</v>
      </c>
      <c r="B7" s="22" t="s">
        <v>316</v>
      </c>
      <c r="C7" s="23" t="s">
        <v>317</v>
      </c>
      <c r="D7" s="22" t="s">
        <v>308</v>
      </c>
      <c r="E7" s="23" t="s">
        <v>10</v>
      </c>
      <c r="F7" s="23" t="s">
        <v>546</v>
      </c>
      <c r="G7" s="22" t="s">
        <v>17</v>
      </c>
      <c r="H7" s="106">
        <v>2</v>
      </c>
      <c r="I7" s="106">
        <v>60</v>
      </c>
      <c r="J7" s="9">
        <v>900</v>
      </c>
      <c r="K7" s="9">
        <v>620</v>
      </c>
      <c r="L7" s="9">
        <v>0</v>
      </c>
      <c r="M7" s="9">
        <v>0</v>
      </c>
      <c r="N7" s="11">
        <v>-2.2100000000000002E-2</v>
      </c>
      <c r="O7" s="12">
        <v>0.32</v>
      </c>
      <c r="P7" s="7"/>
      <c r="Q7" s="7"/>
      <c r="R7" s="1" t="s">
        <v>546</v>
      </c>
    </row>
    <row r="8" spans="1:18" ht="24.65" customHeight="1" thickBot="1" x14ac:dyDescent="0.4">
      <c r="A8" s="21" t="s">
        <v>318</v>
      </c>
      <c r="B8" s="22" t="s">
        <v>319</v>
      </c>
      <c r="C8" s="23" t="s">
        <v>153</v>
      </c>
      <c r="D8" s="22" t="s">
        <v>320</v>
      </c>
      <c r="E8" s="23" t="s">
        <v>27</v>
      </c>
      <c r="F8" s="23" t="s">
        <v>546</v>
      </c>
      <c r="G8" s="22" t="s">
        <v>321</v>
      </c>
      <c r="H8" s="106">
        <v>3</v>
      </c>
      <c r="I8" s="106">
        <v>120</v>
      </c>
      <c r="J8" s="10">
        <v>1800</v>
      </c>
      <c r="K8" s="9">
        <v>572</v>
      </c>
      <c r="L8" s="9">
        <v>0</v>
      </c>
      <c r="M8" s="9">
        <v>0</v>
      </c>
      <c r="N8" s="11">
        <v>-3.9199999999999999E-2</v>
      </c>
      <c r="O8" s="12">
        <v>0.15</v>
      </c>
      <c r="P8" s="7"/>
      <c r="Q8" s="7"/>
      <c r="R8" s="1" t="s">
        <v>546</v>
      </c>
    </row>
    <row r="9" spans="1:18" ht="13.6" customHeight="1" x14ac:dyDescent="0.35">
      <c r="A9" s="84"/>
      <c r="B9" s="84"/>
      <c r="C9" s="85"/>
      <c r="D9" s="84"/>
      <c r="E9" s="85"/>
      <c r="F9" s="85"/>
      <c r="G9" s="84"/>
      <c r="H9" s="86"/>
      <c r="I9" s="86"/>
      <c r="J9" s="87"/>
      <c r="K9" s="87"/>
      <c r="L9" s="86"/>
      <c r="M9" s="86"/>
      <c r="N9" s="88"/>
      <c r="O9" s="86"/>
      <c r="P9" s="86"/>
      <c r="Q9" s="86"/>
      <c r="R9" s="101"/>
    </row>
    <row r="10" spans="1:18" ht="24.65" customHeight="1" x14ac:dyDescent="0.35">
      <c r="A10" s="95" t="s">
        <v>541</v>
      </c>
      <c r="B10" s="93"/>
      <c r="C10" s="90"/>
      <c r="D10" s="90"/>
      <c r="E10" s="90"/>
      <c r="F10" s="90"/>
      <c r="G10" s="90"/>
      <c r="H10" s="94">
        <f>SUM(H4:H8)</f>
        <v>20</v>
      </c>
      <c r="I10" s="94">
        <f>SUM(I4:I8)</f>
        <v>473</v>
      </c>
      <c r="J10" s="95" t="s">
        <v>540</v>
      </c>
      <c r="K10" s="91"/>
      <c r="L10" s="91"/>
      <c r="M10" s="91"/>
      <c r="N10" s="91"/>
      <c r="O10" s="91"/>
      <c r="P10" s="91"/>
      <c r="Q10" s="91"/>
      <c r="R10" s="101"/>
    </row>
    <row r="11" spans="1:18" ht="24.65" customHeight="1" x14ac:dyDescent="0.35">
      <c r="R11" s="101"/>
    </row>
    <row r="12" spans="1:18" ht="24.65" customHeight="1" x14ac:dyDescent="0.35">
      <c r="R12" s="101"/>
    </row>
    <row r="13" spans="1:18" ht="24.65" customHeight="1" x14ac:dyDescent="0.35">
      <c r="B13" s="101"/>
      <c r="E13" s="101"/>
      <c r="H13" s="101"/>
      <c r="I13" s="101"/>
      <c r="O13" s="101"/>
      <c r="P13" s="101"/>
      <c r="Q13" s="101"/>
      <c r="R13" s="101"/>
    </row>
    <row r="14" spans="1:18" ht="24.65" customHeight="1" x14ac:dyDescent="0.35">
      <c r="B14" s="101"/>
      <c r="D14" s="101"/>
      <c r="E14" s="101"/>
      <c r="G14" s="101"/>
      <c r="H14" s="101"/>
      <c r="I14" s="104"/>
      <c r="O14" s="101"/>
      <c r="P14" s="101"/>
      <c r="Q14" s="101"/>
    </row>
    <row r="15" spans="1:18" ht="24.65" customHeight="1" x14ac:dyDescent="0.35">
      <c r="B15" s="101"/>
      <c r="D15" s="101"/>
      <c r="E15" s="101"/>
      <c r="G15" s="101"/>
      <c r="H15" s="101"/>
      <c r="I15" s="104"/>
      <c r="O15" s="101"/>
      <c r="P15" s="101"/>
      <c r="Q15" s="101"/>
    </row>
    <row r="16" spans="1:18" ht="24.65" customHeight="1" x14ac:dyDescent="0.35">
      <c r="B16" s="101"/>
      <c r="D16" s="101"/>
      <c r="E16" s="101"/>
      <c r="G16" s="101"/>
      <c r="H16" s="101"/>
      <c r="I16" s="104"/>
      <c r="O16" s="101"/>
      <c r="P16" s="101"/>
      <c r="Q16" s="101"/>
    </row>
    <row r="17" spans="2:17" ht="24.65" customHeight="1" x14ac:dyDescent="0.35">
      <c r="B17" s="101"/>
      <c r="D17" s="101"/>
      <c r="E17" s="101"/>
      <c r="G17" s="101"/>
      <c r="H17" s="101"/>
      <c r="I17" s="104"/>
      <c r="O17" s="101"/>
      <c r="P17" s="101"/>
      <c r="Q17" s="101"/>
    </row>
    <row r="18" spans="2:17" ht="24.65" customHeight="1" x14ac:dyDescent="0.35">
      <c r="B18" s="101"/>
      <c r="D18" s="101"/>
      <c r="E18" s="101"/>
      <c r="G18" s="101"/>
      <c r="H18" s="101"/>
      <c r="I18" s="104"/>
      <c r="O18" s="101"/>
      <c r="P18" s="101"/>
      <c r="Q18" s="101"/>
    </row>
    <row r="19" spans="2:17" ht="24.65" customHeight="1" x14ac:dyDescent="0.35">
      <c r="B19" s="101"/>
      <c r="D19" s="101"/>
      <c r="E19" s="101"/>
      <c r="G19" s="101"/>
      <c r="H19" s="101"/>
      <c r="I19" s="104"/>
      <c r="O19" s="101"/>
      <c r="P19" s="101"/>
      <c r="Q19" s="101"/>
    </row>
    <row r="20" spans="2:17" x14ac:dyDescent="0.35">
      <c r="B20" s="101"/>
      <c r="D20" s="101"/>
      <c r="E20" s="101"/>
      <c r="G20" s="101"/>
      <c r="H20" s="101"/>
      <c r="I20" s="104"/>
      <c r="O20" s="101"/>
      <c r="P20" s="101"/>
      <c r="Q20" s="101"/>
    </row>
    <row r="21" spans="2:17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2:17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2:17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2:17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2:17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2:17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2:17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2:17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2:17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2:17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2:17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2:17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D33" s="101"/>
      <c r="E33" s="101"/>
      <c r="G33" s="101"/>
      <c r="H33" s="101"/>
      <c r="I33" s="104"/>
      <c r="O33" s="101"/>
      <c r="P33" s="101"/>
      <c r="Q33" s="101"/>
    </row>
    <row r="34" spans="2:17" x14ac:dyDescent="0.35">
      <c r="B34" s="101"/>
      <c r="D34" s="101"/>
      <c r="E34" s="101"/>
      <c r="G34" s="101"/>
      <c r="H34" s="101"/>
      <c r="I34" s="104"/>
      <c r="O34" s="101"/>
      <c r="P34" s="101"/>
      <c r="Q34" s="101"/>
    </row>
    <row r="35" spans="2:17" x14ac:dyDescent="0.35">
      <c r="B35" s="101"/>
      <c r="E35" s="101"/>
      <c r="F35" s="101"/>
      <c r="G35" s="101"/>
      <c r="H35" s="101"/>
      <c r="I35" s="101"/>
      <c r="O35" s="101"/>
      <c r="P35" s="101"/>
      <c r="Q35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B32F-56FE-48CE-B536-0EF448852804}">
  <dimension ref="A1:T40"/>
  <sheetViews>
    <sheetView zoomScaleNormal="100" workbookViewId="0">
      <pane ySplit="3" topLeftCell="A4" activePane="bottomLeft" state="frozen"/>
      <selection pane="bottomLeft" sqref="A1:R6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20" ht="19.899999999999999" customHeight="1" x14ac:dyDescent="0.35">
      <c r="A1" s="96" t="s">
        <v>544</v>
      </c>
    </row>
    <row r="2" spans="1:20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46"/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20" ht="14.45" customHeight="1" x14ac:dyDescent="0.35">
      <c r="A3" s="159"/>
      <c r="B3" s="156"/>
      <c r="C3" s="156"/>
      <c r="D3" s="156"/>
      <c r="E3" s="156"/>
      <c r="F3" s="146"/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20" ht="24.65" customHeight="1" x14ac:dyDescent="0.35">
      <c r="A4" s="63" t="s">
        <v>176</v>
      </c>
      <c r="B4" s="64" t="s">
        <v>177</v>
      </c>
      <c r="C4" s="147" t="s">
        <v>178</v>
      </c>
      <c r="D4" s="153" t="s">
        <v>179</v>
      </c>
      <c r="E4" s="147" t="s">
        <v>27</v>
      </c>
      <c r="F4" s="65" t="s">
        <v>739</v>
      </c>
      <c r="G4" s="147" t="s">
        <v>28</v>
      </c>
      <c r="H4" s="64" t="s">
        <v>63</v>
      </c>
      <c r="I4" s="28">
        <v>14</v>
      </c>
      <c r="J4" s="128">
        <v>89</v>
      </c>
      <c r="K4" s="30">
        <v>1335</v>
      </c>
      <c r="L4" s="29">
        <v>1905</v>
      </c>
      <c r="M4" s="29">
        <v>77</v>
      </c>
      <c r="N4" s="29">
        <v>410</v>
      </c>
      <c r="O4" s="114">
        <v>2.5999999999999999E-2</v>
      </c>
      <c r="P4" s="119">
        <v>0.94</v>
      </c>
      <c r="Q4" s="145"/>
      <c r="R4" s="145"/>
      <c r="S4" s="1" t="s">
        <v>587</v>
      </c>
      <c r="T4" s="1" t="s">
        <v>580</v>
      </c>
    </row>
    <row r="6" spans="1:20" s="92" customFormat="1" ht="25.85" customHeight="1" x14ac:dyDescent="0.3">
      <c r="A6" s="95" t="s">
        <v>542</v>
      </c>
      <c r="B6" s="93"/>
      <c r="C6" s="90"/>
      <c r="D6" s="90"/>
      <c r="E6" s="90"/>
      <c r="F6" s="90"/>
      <c r="G6" s="90"/>
      <c r="H6" s="90"/>
      <c r="I6" s="94">
        <f>+SUM(I4)</f>
        <v>14</v>
      </c>
      <c r="J6" s="94">
        <f>+SUM(J4)</f>
        <v>89</v>
      </c>
      <c r="K6" s="95" t="s">
        <v>540</v>
      </c>
      <c r="L6" s="91"/>
      <c r="M6" s="91"/>
      <c r="N6" s="91"/>
      <c r="O6" s="91"/>
      <c r="P6" s="91"/>
      <c r="Q6" s="91"/>
      <c r="R6" s="91"/>
    </row>
    <row r="8" spans="1:20" x14ac:dyDescent="0.35">
      <c r="A8" s="101"/>
    </row>
    <row r="9" spans="1:20" x14ac:dyDescent="0.35">
      <c r="B9" s="101"/>
      <c r="C9" s="101"/>
      <c r="D9" s="101"/>
      <c r="E9" s="101"/>
      <c r="F9" s="101"/>
      <c r="G9" s="101"/>
      <c r="H9" s="101"/>
      <c r="I9" s="101"/>
      <c r="J9" s="101"/>
      <c r="K9" s="101"/>
      <c r="M9" s="101"/>
      <c r="N9" s="101"/>
      <c r="O9" s="101"/>
      <c r="P9" s="101"/>
      <c r="Q9" s="101"/>
      <c r="R9" s="101"/>
      <c r="S9" s="101"/>
    </row>
    <row r="10" spans="1:20" x14ac:dyDescent="0.35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M10" s="101"/>
      <c r="N10" s="101"/>
      <c r="O10" s="101"/>
      <c r="P10" s="101"/>
      <c r="Q10" s="101"/>
      <c r="R10" s="101"/>
      <c r="S10" s="101"/>
    </row>
    <row r="11" spans="1:20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M11" s="101"/>
      <c r="N11" s="101"/>
      <c r="O11" s="101"/>
      <c r="P11" s="101"/>
      <c r="Q11" s="101"/>
      <c r="R11" s="101"/>
      <c r="S11" s="101"/>
    </row>
    <row r="12" spans="1:20" x14ac:dyDescent="0.3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101"/>
      <c r="N12" s="101"/>
      <c r="O12" s="101"/>
      <c r="P12" s="101"/>
      <c r="Q12" s="101"/>
      <c r="R12" s="101"/>
      <c r="S12" s="101"/>
    </row>
    <row r="13" spans="1:20" x14ac:dyDescent="0.3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M13" s="101"/>
      <c r="N13" s="101"/>
      <c r="O13" s="101"/>
      <c r="P13" s="101"/>
      <c r="Q13" s="101"/>
      <c r="R13" s="101"/>
      <c r="S13" s="101"/>
    </row>
    <row r="14" spans="1:20" x14ac:dyDescent="0.3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M14" s="101"/>
      <c r="N14" s="101"/>
      <c r="O14" s="101"/>
      <c r="P14" s="101"/>
      <c r="Q14" s="101"/>
      <c r="R14" s="101"/>
      <c r="S14" s="101"/>
    </row>
    <row r="15" spans="1:20" x14ac:dyDescent="0.3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M15" s="101"/>
      <c r="N15" s="101"/>
      <c r="O15" s="101"/>
      <c r="P15" s="101"/>
      <c r="Q15" s="101"/>
      <c r="R15" s="101"/>
      <c r="S15" s="101"/>
    </row>
    <row r="16" spans="1:20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M16" s="101"/>
      <c r="N16" s="101"/>
      <c r="O16" s="101"/>
      <c r="P16" s="101"/>
      <c r="Q16" s="101"/>
      <c r="R16" s="101"/>
      <c r="S16" s="101"/>
    </row>
    <row r="17" spans="2:19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101"/>
      <c r="N17" s="101"/>
      <c r="O17" s="101"/>
      <c r="P17" s="101"/>
      <c r="Q17" s="101"/>
      <c r="R17" s="101"/>
      <c r="S17" s="101"/>
    </row>
    <row r="18" spans="2:19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101"/>
      <c r="N18" s="101"/>
      <c r="O18" s="101"/>
      <c r="P18" s="101"/>
      <c r="Q18" s="101"/>
      <c r="R18" s="101"/>
      <c r="S18" s="101"/>
    </row>
    <row r="19" spans="2:19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M19" s="101"/>
      <c r="N19" s="101"/>
      <c r="O19" s="101"/>
      <c r="P19" s="101"/>
      <c r="Q19" s="101"/>
      <c r="R19" s="101"/>
      <c r="S19" s="101"/>
    </row>
    <row r="20" spans="2:19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101"/>
      <c r="N20" s="101"/>
      <c r="O20" s="101"/>
      <c r="P20" s="101"/>
      <c r="Q20" s="101"/>
      <c r="R20" s="101"/>
      <c r="S20" s="101"/>
    </row>
    <row r="21" spans="2:19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101"/>
      <c r="N21" s="101"/>
      <c r="O21" s="101"/>
      <c r="P21" s="101"/>
      <c r="Q21" s="101"/>
      <c r="R21" s="101"/>
      <c r="S21" s="101"/>
    </row>
    <row r="22" spans="2:19" x14ac:dyDescent="0.35">
      <c r="B22" s="101"/>
      <c r="E22" s="101"/>
      <c r="F22" s="101"/>
      <c r="G22" s="101"/>
      <c r="H22" s="101"/>
      <c r="I22" s="101"/>
      <c r="J22" s="101"/>
      <c r="P22" s="101"/>
      <c r="Q22" s="101"/>
      <c r="R22" s="101"/>
    </row>
    <row r="23" spans="2:19" x14ac:dyDescent="0.35">
      <c r="B23" s="101"/>
      <c r="E23" s="101"/>
      <c r="F23" s="101"/>
      <c r="G23" s="101"/>
      <c r="H23" s="101"/>
      <c r="I23" s="101"/>
      <c r="J23" s="101"/>
      <c r="P23" s="101"/>
      <c r="Q23" s="101"/>
      <c r="R23" s="101"/>
    </row>
    <row r="24" spans="2:19" x14ac:dyDescent="0.35">
      <c r="B24" s="101"/>
      <c r="E24" s="101"/>
      <c r="F24" s="101"/>
      <c r="G24" s="101"/>
      <c r="H24" s="101"/>
      <c r="I24" s="101"/>
      <c r="J24" s="101"/>
      <c r="P24" s="101"/>
      <c r="Q24" s="101"/>
      <c r="R24" s="101"/>
    </row>
    <row r="25" spans="2:19" x14ac:dyDescent="0.35">
      <c r="B25" s="101"/>
      <c r="E25" s="101"/>
      <c r="F25" s="101"/>
      <c r="G25" s="101"/>
      <c r="H25" s="101"/>
      <c r="I25" s="101"/>
      <c r="J25" s="101"/>
      <c r="P25" s="101"/>
      <c r="Q25" s="101"/>
      <c r="R25" s="101"/>
    </row>
    <row r="26" spans="2:19" x14ac:dyDescent="0.35">
      <c r="B26" s="101"/>
      <c r="E26" s="101"/>
      <c r="F26" s="101"/>
      <c r="G26" s="101"/>
      <c r="H26" s="101"/>
      <c r="I26" s="101"/>
      <c r="J26" s="101"/>
      <c r="P26" s="101"/>
      <c r="Q26" s="101"/>
      <c r="R26" s="101"/>
    </row>
    <row r="27" spans="2:19" x14ac:dyDescent="0.35">
      <c r="B27" s="101"/>
      <c r="E27" s="101"/>
      <c r="F27" s="101"/>
      <c r="G27" s="101"/>
      <c r="H27" s="101"/>
      <c r="I27" s="101"/>
      <c r="J27" s="101"/>
      <c r="P27" s="101"/>
      <c r="Q27" s="101"/>
      <c r="R27" s="101"/>
    </row>
    <row r="28" spans="2:19" x14ac:dyDescent="0.35">
      <c r="B28" s="101"/>
      <c r="E28" s="101"/>
      <c r="F28" s="101"/>
      <c r="G28" s="101"/>
      <c r="H28" s="101"/>
      <c r="I28" s="101"/>
      <c r="J28" s="101"/>
      <c r="P28" s="101"/>
      <c r="Q28" s="101"/>
      <c r="R28" s="101"/>
    </row>
    <row r="29" spans="2:19" x14ac:dyDescent="0.35">
      <c r="B29" s="101"/>
      <c r="E29" s="101"/>
      <c r="F29" s="101"/>
      <c r="G29" s="101"/>
      <c r="H29" s="101"/>
      <c r="I29" s="101"/>
      <c r="J29" s="101"/>
      <c r="P29" s="101"/>
      <c r="Q29" s="101"/>
      <c r="R29" s="101"/>
    </row>
    <row r="30" spans="2:19" x14ac:dyDescent="0.35">
      <c r="B30" s="101"/>
      <c r="E30" s="101"/>
      <c r="F30" s="101"/>
      <c r="G30" s="101"/>
      <c r="H30" s="101"/>
      <c r="I30" s="101"/>
      <c r="J30" s="101"/>
      <c r="P30" s="101"/>
      <c r="Q30" s="101"/>
      <c r="R30" s="101"/>
    </row>
    <row r="31" spans="2:19" x14ac:dyDescent="0.35">
      <c r="B31" s="101"/>
      <c r="E31" s="101"/>
      <c r="F31" s="101"/>
      <c r="G31" s="101"/>
      <c r="H31" s="101"/>
      <c r="I31" s="101"/>
      <c r="J31" s="101"/>
      <c r="P31" s="101"/>
      <c r="Q31" s="101"/>
      <c r="R31" s="101"/>
    </row>
    <row r="32" spans="2:19" x14ac:dyDescent="0.35">
      <c r="B32" s="101"/>
      <c r="E32" s="101"/>
      <c r="F32" s="101"/>
      <c r="G32" s="101"/>
      <c r="H32" s="101"/>
      <c r="I32" s="101"/>
      <c r="J32" s="101"/>
      <c r="P32" s="101"/>
      <c r="Q32" s="101"/>
      <c r="R32" s="101"/>
    </row>
    <row r="33" spans="2:18" x14ac:dyDescent="0.35">
      <c r="B33" s="101"/>
      <c r="E33" s="101"/>
      <c r="F33" s="101"/>
      <c r="G33" s="101"/>
      <c r="H33" s="101"/>
      <c r="I33" s="101"/>
      <c r="J33" s="101"/>
      <c r="P33" s="101"/>
      <c r="Q33" s="101"/>
      <c r="R33" s="101"/>
    </row>
    <row r="34" spans="2:18" x14ac:dyDescent="0.35">
      <c r="B34" s="101"/>
      <c r="E34" s="101"/>
      <c r="F34" s="101"/>
      <c r="G34" s="101"/>
      <c r="H34" s="101"/>
      <c r="I34" s="101"/>
      <c r="J34" s="101"/>
      <c r="P34" s="101"/>
      <c r="Q34" s="101"/>
      <c r="R34" s="101"/>
    </row>
    <row r="35" spans="2:18" x14ac:dyDescent="0.35">
      <c r="B35" s="101"/>
      <c r="E35" s="101"/>
      <c r="F35" s="101"/>
      <c r="G35" s="101"/>
      <c r="H35" s="101"/>
      <c r="I35" s="101"/>
      <c r="J35" s="101"/>
      <c r="P35" s="101"/>
      <c r="Q35" s="101"/>
      <c r="R35" s="101"/>
    </row>
    <row r="36" spans="2:18" x14ac:dyDescent="0.35">
      <c r="B36" s="101"/>
      <c r="E36" s="101"/>
      <c r="F36" s="101"/>
      <c r="G36" s="101"/>
      <c r="H36" s="101"/>
      <c r="I36" s="101"/>
      <c r="J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J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J38" s="101"/>
      <c r="P38" s="101"/>
      <c r="Q38" s="101"/>
      <c r="R38" s="101"/>
    </row>
    <row r="39" spans="2:18" x14ac:dyDescent="0.35">
      <c r="B39" s="101"/>
      <c r="E39" s="101"/>
      <c r="F39" s="101"/>
      <c r="G39" s="101"/>
      <c r="H39" s="101"/>
      <c r="I39" s="101"/>
      <c r="J39" s="101"/>
      <c r="P39" s="101"/>
      <c r="Q39" s="101"/>
      <c r="R39" s="101"/>
    </row>
    <row r="40" spans="2:18" x14ac:dyDescent="0.35">
      <c r="B40" s="101"/>
      <c r="E40" s="101"/>
      <c r="F40" s="101"/>
      <c r="G40" s="101"/>
      <c r="H40" s="101"/>
      <c r="I40" s="101"/>
      <c r="J40" s="101"/>
      <c r="P40" s="101"/>
      <c r="Q40" s="101"/>
      <c r="R40" s="101"/>
    </row>
  </sheetData>
  <mergeCells count="14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5BA7-0BFD-41AE-A693-D4B9BC2EEBE7}">
  <dimension ref="A1:S47"/>
  <sheetViews>
    <sheetView zoomScaleNormal="100" workbookViewId="0">
      <pane ySplit="3" topLeftCell="A4" activePane="bottomLeft" state="frozen"/>
      <selection pane="bottomLeft" sqref="A1:R1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65"/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0" t="s">
        <v>80</v>
      </c>
      <c r="B4" s="61" t="s">
        <v>81</v>
      </c>
      <c r="C4" s="152" t="s">
        <v>82</v>
      </c>
      <c r="D4" s="169" t="s">
        <v>83</v>
      </c>
      <c r="E4" s="152" t="s">
        <v>10</v>
      </c>
      <c r="F4" s="152"/>
      <c r="G4" s="152" t="s">
        <v>28</v>
      </c>
      <c r="H4" s="61" t="s">
        <v>84</v>
      </c>
      <c r="I4" s="54">
        <v>9</v>
      </c>
      <c r="J4" s="126">
        <v>89</v>
      </c>
      <c r="K4" s="55">
        <v>1335</v>
      </c>
      <c r="L4" s="55">
        <v>5047</v>
      </c>
      <c r="M4" s="56">
        <v>0</v>
      </c>
      <c r="N4" s="56">
        <v>0</v>
      </c>
      <c r="O4" s="112">
        <v>7.5399999999999995E-2</v>
      </c>
      <c r="P4" s="117">
        <v>1.77</v>
      </c>
      <c r="Q4" s="53"/>
      <c r="R4" s="53"/>
      <c r="S4" s="1" t="s">
        <v>584</v>
      </c>
    </row>
    <row r="5" spans="1:19" ht="25.85" customHeight="1" x14ac:dyDescent="0.35">
      <c r="A5" s="60" t="s">
        <v>85</v>
      </c>
      <c r="B5" s="61" t="s">
        <v>86</v>
      </c>
      <c r="C5" s="152" t="s">
        <v>744</v>
      </c>
      <c r="D5" s="169" t="s">
        <v>83</v>
      </c>
      <c r="E5" s="152" t="s">
        <v>10</v>
      </c>
      <c r="F5" s="152"/>
      <c r="G5" s="152" t="s">
        <v>28</v>
      </c>
      <c r="H5" s="61" t="s">
        <v>84</v>
      </c>
      <c r="I5" s="54">
        <v>12</v>
      </c>
      <c r="J5" s="126">
        <v>87</v>
      </c>
      <c r="K5" s="55">
        <v>1305</v>
      </c>
      <c r="L5" s="55">
        <v>6729</v>
      </c>
      <c r="M5" s="56">
        <v>0</v>
      </c>
      <c r="N5" s="56">
        <v>0</v>
      </c>
      <c r="O5" s="112">
        <v>0.1085</v>
      </c>
      <c r="P5" s="117">
        <v>2.41</v>
      </c>
      <c r="Q5" s="53"/>
      <c r="R5" s="53"/>
      <c r="S5" s="1" t="s">
        <v>584</v>
      </c>
    </row>
    <row r="6" spans="1:19" s="92" customFormat="1" ht="25.15" customHeight="1" x14ac:dyDescent="0.35">
      <c r="A6" s="47" t="s">
        <v>301</v>
      </c>
      <c r="B6" s="48" t="s">
        <v>302</v>
      </c>
      <c r="C6" s="49" t="s">
        <v>303</v>
      </c>
      <c r="D6" s="48" t="s">
        <v>304</v>
      </c>
      <c r="E6" s="49" t="s">
        <v>27</v>
      </c>
      <c r="F6" s="49"/>
      <c r="G6" s="49" t="s">
        <v>28</v>
      </c>
      <c r="H6" s="48" t="s">
        <v>63</v>
      </c>
      <c r="I6" s="33">
        <v>6</v>
      </c>
      <c r="J6" s="130">
        <v>80</v>
      </c>
      <c r="K6" s="37"/>
      <c r="L6" s="37"/>
      <c r="M6" s="37"/>
      <c r="N6" s="37"/>
      <c r="O6" s="115"/>
      <c r="P6" s="123">
        <v>1.59</v>
      </c>
      <c r="Q6" s="53"/>
      <c r="R6" s="53"/>
      <c r="S6" s="1" t="s">
        <v>584</v>
      </c>
    </row>
    <row r="7" spans="1:19" ht="21.1" customHeight="1" x14ac:dyDescent="0.35">
      <c r="A7" s="63" t="s">
        <v>87</v>
      </c>
      <c r="B7" s="64" t="s">
        <v>88</v>
      </c>
      <c r="C7" s="137" t="s">
        <v>25</v>
      </c>
      <c r="D7" s="136" t="s">
        <v>89</v>
      </c>
      <c r="E7" s="65" t="s">
        <v>10</v>
      </c>
      <c r="F7" s="147"/>
      <c r="G7" s="137" t="s">
        <v>28</v>
      </c>
      <c r="H7" s="64" t="s">
        <v>79</v>
      </c>
      <c r="I7" s="28">
        <v>17</v>
      </c>
      <c r="J7" s="128">
        <v>103</v>
      </c>
      <c r="K7" s="30">
        <v>1545</v>
      </c>
      <c r="L7" s="30">
        <v>5506</v>
      </c>
      <c r="M7" s="29">
        <v>0</v>
      </c>
      <c r="N7" s="29">
        <v>0</v>
      </c>
      <c r="O7" s="114">
        <v>6.9800000000000001E-2</v>
      </c>
      <c r="P7" s="119">
        <v>1.67</v>
      </c>
      <c r="Q7" s="31"/>
      <c r="R7" s="31"/>
      <c r="S7" s="1" t="s">
        <v>584</v>
      </c>
    </row>
    <row r="8" spans="1:19" ht="27.2" x14ac:dyDescent="0.35">
      <c r="A8" s="63" t="s">
        <v>216</v>
      </c>
      <c r="B8" s="64" t="s">
        <v>217</v>
      </c>
      <c r="C8" s="147" t="s">
        <v>218</v>
      </c>
      <c r="D8" s="153" t="s">
        <v>219</v>
      </c>
      <c r="E8" s="147" t="s">
        <v>27</v>
      </c>
      <c r="F8" s="65" t="s">
        <v>739</v>
      </c>
      <c r="G8" s="147" t="s">
        <v>28</v>
      </c>
      <c r="H8" s="153" t="s">
        <v>63</v>
      </c>
      <c r="I8" s="28">
        <v>19</v>
      </c>
      <c r="J8" s="128">
        <v>123</v>
      </c>
      <c r="K8" s="30">
        <v>1845</v>
      </c>
      <c r="L8" s="30">
        <v>2859</v>
      </c>
      <c r="M8" s="29">
        <v>142</v>
      </c>
      <c r="N8" s="29">
        <v>470</v>
      </c>
      <c r="O8" s="114">
        <v>2.5999999999999999E-3</v>
      </c>
      <c r="P8" s="119">
        <v>0.62</v>
      </c>
      <c r="Q8" s="31"/>
      <c r="R8" s="31"/>
      <c r="S8" s="1" t="s">
        <v>584</v>
      </c>
    </row>
    <row r="9" spans="1:19" ht="27.2" x14ac:dyDescent="0.35">
      <c r="A9" s="63" t="s">
        <v>220</v>
      </c>
      <c r="B9" s="64" t="s">
        <v>221</v>
      </c>
      <c r="C9" s="147" t="s">
        <v>127</v>
      </c>
      <c r="D9" s="153" t="s">
        <v>219</v>
      </c>
      <c r="E9" s="147" t="s">
        <v>27</v>
      </c>
      <c r="F9" s="65" t="s">
        <v>739</v>
      </c>
      <c r="G9" s="147" t="s">
        <v>28</v>
      </c>
      <c r="H9" s="153" t="s">
        <v>63</v>
      </c>
      <c r="I9" s="28">
        <v>16</v>
      </c>
      <c r="J9" s="128">
        <v>102</v>
      </c>
      <c r="K9" s="30">
        <v>1530</v>
      </c>
      <c r="L9" s="30">
        <v>2061</v>
      </c>
      <c r="M9" s="29">
        <v>100</v>
      </c>
      <c r="N9" s="29">
        <v>352</v>
      </c>
      <c r="O9" s="114">
        <v>2.5999999999999999E-3</v>
      </c>
      <c r="P9" s="119">
        <v>0.62</v>
      </c>
      <c r="Q9" s="31"/>
      <c r="R9" s="31"/>
      <c r="S9" s="1" t="s">
        <v>584</v>
      </c>
    </row>
    <row r="10" spans="1:19" ht="27.2" x14ac:dyDescent="0.35">
      <c r="A10" s="63" t="s">
        <v>222</v>
      </c>
      <c r="B10" s="64" t="s">
        <v>223</v>
      </c>
      <c r="C10" s="147" t="s">
        <v>745</v>
      </c>
      <c r="D10" s="153" t="s">
        <v>219</v>
      </c>
      <c r="E10" s="147" t="s">
        <v>27</v>
      </c>
      <c r="F10" s="65" t="s">
        <v>739</v>
      </c>
      <c r="G10" s="147" t="s">
        <v>28</v>
      </c>
      <c r="H10" s="153" t="s">
        <v>63</v>
      </c>
      <c r="I10" s="28">
        <v>18</v>
      </c>
      <c r="J10" s="128">
        <v>128</v>
      </c>
      <c r="K10" s="30">
        <v>1920</v>
      </c>
      <c r="L10" s="30">
        <v>1248</v>
      </c>
      <c r="M10" s="29">
        <v>60</v>
      </c>
      <c r="N10" s="29">
        <v>214</v>
      </c>
      <c r="O10" s="114">
        <v>2.5999999999999999E-3</v>
      </c>
      <c r="P10" s="119">
        <v>0.62</v>
      </c>
      <c r="Q10" s="31"/>
      <c r="R10" s="31"/>
      <c r="S10" s="1" t="s">
        <v>584</v>
      </c>
    </row>
    <row r="11" spans="1:19" ht="27.2" x14ac:dyDescent="0.35">
      <c r="A11" s="63" t="s">
        <v>224</v>
      </c>
      <c r="B11" s="64" t="s">
        <v>225</v>
      </c>
      <c r="C11" s="147" t="s">
        <v>746</v>
      </c>
      <c r="D11" s="153" t="s">
        <v>219</v>
      </c>
      <c r="E11" s="147" t="s">
        <v>27</v>
      </c>
      <c r="F11" s="65" t="s">
        <v>739</v>
      </c>
      <c r="G11" s="147" t="s">
        <v>28</v>
      </c>
      <c r="H11" s="153" t="s">
        <v>63</v>
      </c>
      <c r="I11" s="28">
        <v>21</v>
      </c>
      <c r="J11" s="128">
        <v>102</v>
      </c>
      <c r="K11" s="30">
        <v>1530</v>
      </c>
      <c r="L11" s="30">
        <v>1134</v>
      </c>
      <c r="M11" s="29">
        <v>53</v>
      </c>
      <c r="N11" s="29">
        <v>204</v>
      </c>
      <c r="O11" s="114">
        <v>2.5999999999999999E-3</v>
      </c>
      <c r="P11" s="119">
        <v>0.62</v>
      </c>
      <c r="Q11" s="31"/>
      <c r="R11" s="31"/>
      <c r="S11" s="1" t="s">
        <v>584</v>
      </c>
    </row>
    <row r="13" spans="1:19" s="92" customFormat="1" ht="25.85" customHeight="1" x14ac:dyDescent="0.3">
      <c r="A13" s="95" t="s">
        <v>542</v>
      </c>
      <c r="B13" s="93"/>
      <c r="C13" s="90"/>
      <c r="D13" s="90"/>
      <c r="E13" s="90"/>
      <c r="F13" s="90"/>
      <c r="G13" s="90"/>
      <c r="H13" s="90"/>
      <c r="I13" s="94">
        <f>+SUM(I4:I11)</f>
        <v>118</v>
      </c>
      <c r="J13" s="94">
        <f>+SUM(J4:J11)</f>
        <v>814</v>
      </c>
      <c r="K13" s="95" t="s">
        <v>540</v>
      </c>
      <c r="L13" s="91"/>
      <c r="M13" s="91"/>
      <c r="N13" s="91"/>
      <c r="O13" s="91"/>
      <c r="P13" s="91"/>
      <c r="Q13" s="91"/>
      <c r="R13" s="91"/>
    </row>
    <row r="16" spans="1:19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M16" s="101"/>
      <c r="N16" s="101"/>
      <c r="O16" s="101"/>
      <c r="P16" s="101"/>
      <c r="Q16" s="101"/>
      <c r="R16" s="101"/>
      <c r="S16" s="101"/>
    </row>
    <row r="17" spans="2:19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101"/>
      <c r="N17" s="101"/>
      <c r="O17" s="101"/>
      <c r="P17" s="101"/>
      <c r="Q17" s="101"/>
      <c r="R17" s="101"/>
      <c r="S17" s="101"/>
    </row>
    <row r="18" spans="2:19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101"/>
      <c r="N18" s="101"/>
      <c r="O18" s="101"/>
      <c r="P18" s="101"/>
      <c r="Q18" s="101"/>
      <c r="R18" s="101"/>
      <c r="S18" s="101"/>
    </row>
    <row r="19" spans="2:19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M19" s="101"/>
      <c r="N19" s="101"/>
      <c r="O19" s="101"/>
      <c r="P19" s="101"/>
      <c r="Q19" s="101"/>
      <c r="R19" s="101"/>
      <c r="S19" s="101"/>
    </row>
    <row r="20" spans="2:19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101"/>
      <c r="N20" s="101"/>
      <c r="O20" s="101"/>
      <c r="P20" s="101"/>
      <c r="Q20" s="101"/>
      <c r="R20" s="101"/>
      <c r="S20" s="101"/>
    </row>
    <row r="21" spans="2:19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101"/>
      <c r="N21" s="101"/>
      <c r="O21" s="101"/>
      <c r="P21" s="101"/>
      <c r="Q21" s="101"/>
      <c r="R21" s="101"/>
      <c r="S21" s="101"/>
    </row>
    <row r="22" spans="2:19" x14ac:dyDescent="0.3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101"/>
      <c r="N22" s="101"/>
      <c r="O22" s="101"/>
      <c r="P22" s="101"/>
      <c r="Q22" s="101"/>
      <c r="R22" s="101"/>
      <c r="S22" s="101"/>
    </row>
    <row r="23" spans="2:19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101"/>
      <c r="N23" s="101"/>
      <c r="O23" s="101"/>
      <c r="P23" s="101"/>
      <c r="Q23" s="101"/>
      <c r="R23" s="101"/>
      <c r="S23" s="101"/>
    </row>
    <row r="24" spans="2:19" x14ac:dyDescent="0.3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M24" s="101"/>
      <c r="N24" s="101"/>
      <c r="O24" s="101"/>
      <c r="P24" s="101"/>
      <c r="Q24" s="101"/>
      <c r="R24" s="101"/>
      <c r="S24" s="101"/>
    </row>
    <row r="25" spans="2:19" x14ac:dyDescent="0.3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M25" s="101"/>
      <c r="N25" s="101"/>
      <c r="O25" s="101"/>
      <c r="P25" s="101"/>
      <c r="Q25" s="101"/>
      <c r="R25" s="101"/>
      <c r="S25" s="101"/>
    </row>
    <row r="26" spans="2:19" x14ac:dyDescent="0.3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M26" s="101"/>
      <c r="N26" s="101"/>
      <c r="O26" s="101"/>
      <c r="P26" s="101"/>
      <c r="Q26" s="101"/>
      <c r="R26" s="101"/>
      <c r="S26" s="101"/>
    </row>
    <row r="27" spans="2:19" x14ac:dyDescent="0.3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M27" s="101"/>
      <c r="N27" s="101"/>
      <c r="O27" s="101"/>
      <c r="P27" s="101"/>
      <c r="Q27" s="101"/>
      <c r="R27" s="101"/>
      <c r="S27" s="101"/>
    </row>
    <row r="28" spans="2:19" x14ac:dyDescent="0.3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M28" s="101"/>
      <c r="N28" s="101"/>
      <c r="O28" s="101"/>
      <c r="P28" s="101"/>
      <c r="Q28" s="101"/>
      <c r="R28" s="101"/>
      <c r="S28" s="101"/>
    </row>
    <row r="29" spans="2:19" x14ac:dyDescent="0.35">
      <c r="B29" s="101"/>
      <c r="E29" s="101"/>
      <c r="F29" s="101"/>
      <c r="G29" s="101"/>
      <c r="H29" s="101"/>
      <c r="I29" s="101"/>
      <c r="J29" s="101"/>
      <c r="P29" s="101"/>
      <c r="Q29" s="101"/>
      <c r="R29" s="101"/>
    </row>
    <row r="30" spans="2:19" x14ac:dyDescent="0.35">
      <c r="B30" s="101"/>
      <c r="E30" s="101"/>
      <c r="F30" s="101"/>
      <c r="G30" s="101"/>
      <c r="H30" s="101"/>
      <c r="I30" s="101"/>
      <c r="J30" s="101"/>
      <c r="P30" s="101"/>
      <c r="Q30" s="101"/>
      <c r="R30" s="101"/>
    </row>
    <row r="31" spans="2:19" x14ac:dyDescent="0.35">
      <c r="B31" s="101"/>
      <c r="E31" s="101"/>
      <c r="F31" s="101"/>
      <c r="G31" s="101"/>
      <c r="H31" s="101"/>
      <c r="I31" s="101"/>
      <c r="J31" s="101"/>
      <c r="P31" s="101"/>
      <c r="Q31" s="101"/>
      <c r="R31" s="101"/>
    </row>
    <row r="32" spans="2:19" x14ac:dyDescent="0.35">
      <c r="B32" s="101"/>
      <c r="E32" s="101"/>
      <c r="F32" s="101"/>
      <c r="G32" s="101"/>
      <c r="H32" s="101"/>
      <c r="I32" s="101"/>
      <c r="J32" s="101"/>
      <c r="P32" s="101"/>
      <c r="Q32" s="101"/>
      <c r="R32" s="101"/>
    </row>
    <row r="33" spans="2:18" x14ac:dyDescent="0.35">
      <c r="B33" s="101"/>
      <c r="E33" s="101"/>
      <c r="F33" s="101"/>
      <c r="G33" s="101"/>
      <c r="H33" s="101"/>
      <c r="I33" s="101"/>
      <c r="J33" s="101"/>
      <c r="P33" s="101"/>
      <c r="Q33" s="101"/>
      <c r="R33" s="101"/>
    </row>
    <row r="34" spans="2:18" x14ac:dyDescent="0.35">
      <c r="B34" s="101"/>
      <c r="E34" s="101"/>
      <c r="F34" s="101"/>
      <c r="G34" s="101"/>
      <c r="H34" s="101"/>
      <c r="I34" s="101"/>
      <c r="J34" s="101"/>
      <c r="P34" s="101"/>
      <c r="Q34" s="101"/>
      <c r="R34" s="101"/>
    </row>
    <row r="35" spans="2:18" x14ac:dyDescent="0.35">
      <c r="B35" s="101"/>
      <c r="E35" s="101"/>
      <c r="F35" s="101"/>
      <c r="G35" s="101"/>
      <c r="H35" s="101"/>
      <c r="I35" s="101"/>
      <c r="J35" s="101"/>
      <c r="P35" s="101"/>
      <c r="Q35" s="101"/>
      <c r="R35" s="101"/>
    </row>
    <row r="36" spans="2:18" x14ac:dyDescent="0.35">
      <c r="B36" s="101"/>
      <c r="E36" s="101"/>
      <c r="F36" s="101"/>
      <c r="G36" s="101"/>
      <c r="H36" s="101"/>
      <c r="I36" s="101"/>
      <c r="J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J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J38" s="101"/>
      <c r="P38" s="101"/>
      <c r="Q38" s="101"/>
      <c r="R38" s="101"/>
    </row>
    <row r="39" spans="2:18" x14ac:dyDescent="0.35">
      <c r="B39" s="101"/>
      <c r="E39" s="101"/>
      <c r="F39" s="101"/>
      <c r="G39" s="101"/>
      <c r="H39" s="101"/>
      <c r="I39" s="101"/>
      <c r="J39" s="101"/>
      <c r="P39" s="101"/>
      <c r="Q39" s="101"/>
      <c r="R39" s="101"/>
    </row>
    <row r="40" spans="2:18" x14ac:dyDescent="0.35">
      <c r="B40" s="101"/>
      <c r="E40" s="101"/>
      <c r="F40" s="101"/>
      <c r="G40" s="101"/>
      <c r="H40" s="101"/>
      <c r="I40" s="101"/>
      <c r="J40" s="101"/>
      <c r="P40" s="101"/>
      <c r="Q40" s="101"/>
      <c r="R40" s="101"/>
    </row>
    <row r="41" spans="2:18" x14ac:dyDescent="0.35">
      <c r="B41" s="101"/>
      <c r="E41" s="101"/>
      <c r="F41" s="101"/>
      <c r="G41" s="101"/>
      <c r="H41" s="101"/>
      <c r="I41" s="101"/>
      <c r="J41" s="101"/>
      <c r="P41" s="101"/>
      <c r="Q41" s="101"/>
      <c r="R41" s="101"/>
    </row>
    <row r="42" spans="2:18" x14ac:dyDescent="0.35">
      <c r="B42" s="101"/>
      <c r="E42" s="101"/>
      <c r="F42" s="101"/>
      <c r="G42" s="101"/>
      <c r="H42" s="101"/>
      <c r="I42" s="101"/>
      <c r="J42" s="101"/>
      <c r="P42" s="101"/>
      <c r="Q42" s="101"/>
      <c r="R42" s="101"/>
    </row>
    <row r="43" spans="2:18" x14ac:dyDescent="0.35">
      <c r="B43" s="101"/>
      <c r="E43" s="101"/>
      <c r="F43" s="101"/>
      <c r="G43" s="101"/>
      <c r="H43" s="101"/>
      <c r="I43" s="101"/>
      <c r="J43" s="101"/>
      <c r="P43" s="101"/>
      <c r="Q43" s="101"/>
      <c r="R43" s="101"/>
    </row>
    <row r="44" spans="2:18" x14ac:dyDescent="0.35">
      <c r="B44" s="101"/>
      <c r="E44" s="101"/>
      <c r="F44" s="101"/>
      <c r="G44" s="101"/>
      <c r="H44" s="101"/>
      <c r="I44" s="101"/>
      <c r="J44" s="101"/>
      <c r="P44" s="101"/>
      <c r="Q44" s="101"/>
      <c r="R44" s="101"/>
    </row>
    <row r="45" spans="2:18" x14ac:dyDescent="0.35">
      <c r="B45" s="101"/>
      <c r="E45" s="101"/>
      <c r="F45" s="101"/>
      <c r="G45" s="101"/>
      <c r="H45" s="101"/>
      <c r="I45" s="101"/>
      <c r="J45" s="101"/>
      <c r="P45" s="101"/>
      <c r="Q45" s="101"/>
      <c r="R45" s="101"/>
    </row>
    <row r="46" spans="2:18" x14ac:dyDescent="0.35">
      <c r="B46" s="101"/>
      <c r="E46" s="101"/>
      <c r="F46" s="101"/>
      <c r="G46" s="101"/>
      <c r="H46" s="101"/>
      <c r="I46" s="101"/>
      <c r="J46" s="101"/>
      <c r="P46" s="101"/>
      <c r="Q46" s="101"/>
      <c r="R46" s="101"/>
    </row>
    <row r="47" spans="2:18" x14ac:dyDescent="0.35">
      <c r="B47" s="101"/>
      <c r="E47" s="101"/>
      <c r="F47" s="101"/>
      <c r="G47" s="101"/>
      <c r="H47" s="101"/>
      <c r="I47" s="101"/>
      <c r="J47" s="101"/>
      <c r="P47" s="101"/>
      <c r="Q47" s="101"/>
      <c r="R47" s="101"/>
    </row>
  </sheetData>
  <mergeCells count="15">
    <mergeCell ref="G2:G3"/>
    <mergeCell ref="A2:A3"/>
    <mergeCell ref="B2:B3"/>
    <mergeCell ref="C2:C3"/>
    <mergeCell ref="D2:D3"/>
    <mergeCell ref="E2:E3"/>
    <mergeCell ref="F2:F3"/>
    <mergeCell ref="R2:R3"/>
    <mergeCell ref="K3:N3"/>
    <mergeCell ref="H2:H3"/>
    <mergeCell ref="I2:I3"/>
    <mergeCell ref="J2:J3"/>
    <mergeCell ref="O2:O3"/>
    <mergeCell ref="P2:P3"/>
    <mergeCell ref="Q2:Q3"/>
  </mergeCells>
  <phoneticPr fontId="5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D2A6-29E0-4469-BAF5-D7463124D31D}">
  <dimension ref="A1:R56"/>
  <sheetViews>
    <sheetView zoomScaleNormal="100" workbookViewId="0">
      <pane ySplit="3" topLeftCell="A4" activePane="bottomLeft" state="frozen"/>
      <selection pane="bottomLeft" activeCell="H31" sqref="H31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9.25" customHeight="1" thickBot="1" x14ac:dyDescent="0.4">
      <c r="A4" s="76" t="s">
        <v>322</v>
      </c>
      <c r="B4" s="77" t="s">
        <v>323</v>
      </c>
      <c r="C4" s="82" t="s">
        <v>324</v>
      </c>
      <c r="D4" s="77" t="s">
        <v>325</v>
      </c>
      <c r="E4" s="82" t="s">
        <v>27</v>
      </c>
      <c r="F4" s="82" t="s">
        <v>547</v>
      </c>
      <c r="G4" s="77" t="s">
        <v>33</v>
      </c>
      <c r="H4" s="109">
        <v>56</v>
      </c>
      <c r="I4" s="109">
        <v>306</v>
      </c>
      <c r="J4" s="78">
        <v>4590</v>
      </c>
      <c r="K4" s="78">
        <v>9711</v>
      </c>
      <c r="L4" s="79">
        <v>494</v>
      </c>
      <c r="M4" s="78">
        <v>1524</v>
      </c>
      <c r="N4" s="80">
        <v>4.2500000000000003E-2</v>
      </c>
      <c r="O4" s="81">
        <v>1.2</v>
      </c>
      <c r="P4" s="7"/>
      <c r="Q4" s="7"/>
      <c r="R4" s="1" t="s">
        <v>584</v>
      </c>
    </row>
    <row r="5" spans="1:18" ht="29.25" customHeight="1" thickBot="1" x14ac:dyDescent="0.4">
      <c r="A5" s="76" t="s">
        <v>326</v>
      </c>
      <c r="B5" s="77" t="s">
        <v>327</v>
      </c>
      <c r="C5" s="82" t="s">
        <v>328</v>
      </c>
      <c r="D5" s="77" t="s">
        <v>325</v>
      </c>
      <c r="E5" s="82" t="s">
        <v>27</v>
      </c>
      <c r="F5" s="82" t="s">
        <v>547</v>
      </c>
      <c r="G5" s="77" t="s">
        <v>33</v>
      </c>
      <c r="H5" s="109">
        <v>50</v>
      </c>
      <c r="I5" s="109">
        <v>364</v>
      </c>
      <c r="J5" s="78">
        <v>5460</v>
      </c>
      <c r="K5" s="78">
        <v>12742</v>
      </c>
      <c r="L5" s="79">
        <v>626</v>
      </c>
      <c r="M5" s="78">
        <v>2127</v>
      </c>
      <c r="N5" s="80">
        <v>5.0500000000000003E-2</v>
      </c>
      <c r="O5" s="81">
        <v>1.33</v>
      </c>
      <c r="P5" s="7"/>
      <c r="Q5" s="7"/>
      <c r="R5" s="1" t="s">
        <v>584</v>
      </c>
    </row>
    <row r="6" spans="1:18" ht="29.25" customHeight="1" thickBot="1" x14ac:dyDescent="0.4">
      <c r="A6" s="76" t="s">
        <v>329</v>
      </c>
      <c r="B6" s="77" t="s">
        <v>330</v>
      </c>
      <c r="C6" s="82" t="s">
        <v>331</v>
      </c>
      <c r="D6" s="77" t="s">
        <v>325</v>
      </c>
      <c r="E6" s="82" t="s">
        <v>27</v>
      </c>
      <c r="F6" s="82" t="s">
        <v>547</v>
      </c>
      <c r="G6" s="77" t="s">
        <v>332</v>
      </c>
      <c r="H6" s="109">
        <v>43</v>
      </c>
      <c r="I6" s="109">
        <v>263</v>
      </c>
      <c r="J6" s="78">
        <v>3945</v>
      </c>
      <c r="K6" s="78">
        <v>10751</v>
      </c>
      <c r="L6" s="79">
        <v>545</v>
      </c>
      <c r="M6" s="78">
        <v>1700</v>
      </c>
      <c r="N6" s="80">
        <v>6.2799999999999995E-2</v>
      </c>
      <c r="O6" s="81">
        <v>1.54</v>
      </c>
      <c r="P6" s="7"/>
      <c r="Q6" s="7"/>
      <c r="R6" s="1" t="s">
        <v>584</v>
      </c>
    </row>
    <row r="7" spans="1:18" ht="29.25" customHeight="1" thickBot="1" x14ac:dyDescent="0.4">
      <c r="A7" s="76" t="s">
        <v>333</v>
      </c>
      <c r="B7" s="77" t="s">
        <v>334</v>
      </c>
      <c r="C7" s="82" t="s">
        <v>335</v>
      </c>
      <c r="D7" s="77" t="s">
        <v>325</v>
      </c>
      <c r="E7" s="82" t="s">
        <v>27</v>
      </c>
      <c r="F7" s="82" t="s">
        <v>547</v>
      </c>
      <c r="G7" s="77" t="s">
        <v>33</v>
      </c>
      <c r="H7" s="109">
        <v>82</v>
      </c>
      <c r="I7" s="109">
        <v>680</v>
      </c>
      <c r="J7" s="78">
        <v>10200</v>
      </c>
      <c r="K7" s="78">
        <v>17289</v>
      </c>
      <c r="L7" s="79">
        <v>870</v>
      </c>
      <c r="M7" s="78">
        <v>2767</v>
      </c>
      <c r="N7" s="80">
        <v>2.7400000000000001E-2</v>
      </c>
      <c r="O7" s="81">
        <v>0.96</v>
      </c>
      <c r="P7" s="7"/>
      <c r="Q7" s="7"/>
      <c r="R7" s="1" t="s">
        <v>584</v>
      </c>
    </row>
    <row r="8" spans="1:18" ht="29.25" customHeight="1" thickBot="1" x14ac:dyDescent="0.4">
      <c r="A8" s="76" t="s">
        <v>336</v>
      </c>
      <c r="B8" s="77" t="s">
        <v>337</v>
      </c>
      <c r="C8" s="82" t="s">
        <v>338</v>
      </c>
      <c r="D8" s="77" t="s">
        <v>325</v>
      </c>
      <c r="E8" s="82" t="s">
        <v>27</v>
      </c>
      <c r="F8" s="82" t="s">
        <v>547</v>
      </c>
      <c r="G8" s="77" t="s">
        <v>38</v>
      </c>
      <c r="H8" s="109">
        <v>62</v>
      </c>
      <c r="I8" s="109">
        <v>430</v>
      </c>
      <c r="J8" s="78">
        <v>6450</v>
      </c>
      <c r="K8" s="78">
        <v>18766</v>
      </c>
      <c r="L8" s="79">
        <v>948</v>
      </c>
      <c r="M8" s="78">
        <v>2985</v>
      </c>
      <c r="N8" s="80">
        <v>6.8699999999999997E-2</v>
      </c>
      <c r="O8" s="81">
        <v>1.65</v>
      </c>
      <c r="P8" s="7"/>
      <c r="Q8" s="7"/>
      <c r="R8" s="1" t="s">
        <v>584</v>
      </c>
    </row>
    <row r="9" spans="1:18" ht="26.5" customHeight="1" thickBot="1" x14ac:dyDescent="0.4">
      <c r="A9" s="24"/>
      <c r="B9" s="139" t="s">
        <v>685</v>
      </c>
      <c r="C9" s="138"/>
      <c r="D9" s="139" t="s">
        <v>684</v>
      </c>
      <c r="E9" s="138" t="s">
        <v>27</v>
      </c>
      <c r="F9" s="138" t="s">
        <v>722</v>
      </c>
      <c r="G9" s="139" t="s">
        <v>686</v>
      </c>
      <c r="H9" s="108"/>
      <c r="I9" s="108">
        <v>39.263547500000001</v>
      </c>
      <c r="J9" s="14"/>
      <c r="K9" s="14"/>
      <c r="L9" s="15"/>
      <c r="M9" s="15"/>
      <c r="N9" s="16"/>
      <c r="O9" s="17"/>
      <c r="P9" s="7"/>
      <c r="Q9" s="7"/>
      <c r="R9" s="1" t="s">
        <v>734</v>
      </c>
    </row>
    <row r="10" spans="1:18" ht="26.5" customHeight="1" thickBot="1" x14ac:dyDescent="0.4">
      <c r="A10" s="24"/>
      <c r="B10" s="139" t="s">
        <v>688</v>
      </c>
      <c r="C10" s="138"/>
      <c r="D10" s="139" t="s">
        <v>687</v>
      </c>
      <c r="E10" s="138" t="s">
        <v>27</v>
      </c>
      <c r="F10" s="138" t="s">
        <v>722</v>
      </c>
      <c r="G10" s="139"/>
      <c r="H10" s="108">
        <v>140</v>
      </c>
      <c r="I10" s="108">
        <v>22</v>
      </c>
      <c r="J10" s="14"/>
      <c r="K10" s="14"/>
      <c r="L10" s="15"/>
      <c r="M10" s="15"/>
      <c r="N10" s="16"/>
      <c r="O10" s="17"/>
      <c r="P10" s="7"/>
      <c r="Q10" s="7"/>
      <c r="R10" s="1" t="s">
        <v>734</v>
      </c>
    </row>
    <row r="11" spans="1:18" ht="26.5" customHeight="1" thickBot="1" x14ac:dyDescent="0.4">
      <c r="A11" s="24"/>
      <c r="B11" s="139" t="s">
        <v>689</v>
      </c>
      <c r="C11" s="138"/>
      <c r="D11" s="139" t="s">
        <v>687</v>
      </c>
      <c r="E11" s="138" t="s">
        <v>27</v>
      </c>
      <c r="F11" s="138" t="s">
        <v>722</v>
      </c>
      <c r="G11" s="139" t="s">
        <v>629</v>
      </c>
      <c r="H11" s="108">
        <v>6</v>
      </c>
      <c r="I11" s="108">
        <v>19</v>
      </c>
      <c r="J11" s="14"/>
      <c r="K11" s="14"/>
      <c r="L11" s="15"/>
      <c r="M11" s="15"/>
      <c r="N11" s="16"/>
      <c r="O11" s="17"/>
      <c r="P11" s="7"/>
      <c r="Q11" s="7"/>
      <c r="R11" s="1" t="s">
        <v>734</v>
      </c>
    </row>
    <row r="12" spans="1:18" ht="26.5" customHeight="1" thickBot="1" x14ac:dyDescent="0.4">
      <c r="A12" s="24"/>
      <c r="B12" s="139" t="s">
        <v>690</v>
      </c>
      <c r="C12" s="138"/>
      <c r="D12" s="139" t="s">
        <v>687</v>
      </c>
      <c r="E12" s="138" t="s">
        <v>27</v>
      </c>
      <c r="F12" s="138" t="s">
        <v>722</v>
      </c>
      <c r="G12" s="139"/>
      <c r="H12" s="108"/>
      <c r="I12" s="108">
        <v>10</v>
      </c>
      <c r="J12" s="14"/>
      <c r="K12" s="14"/>
      <c r="L12" s="15"/>
      <c r="M12" s="15"/>
      <c r="N12" s="16"/>
      <c r="O12" s="17"/>
      <c r="P12" s="7"/>
      <c r="Q12" s="7"/>
      <c r="R12" s="1" t="s">
        <v>734</v>
      </c>
    </row>
    <row r="13" spans="1:18" ht="26.5" customHeight="1" thickBot="1" x14ac:dyDescent="0.4">
      <c r="A13" s="24"/>
      <c r="B13" s="139" t="s">
        <v>692</v>
      </c>
      <c r="C13" s="138"/>
      <c r="D13" s="139" t="s">
        <v>691</v>
      </c>
      <c r="E13" s="138" t="s">
        <v>27</v>
      </c>
      <c r="F13" s="138" t="s">
        <v>722</v>
      </c>
      <c r="G13" s="139" t="s">
        <v>38</v>
      </c>
      <c r="H13" s="108"/>
      <c r="I13" s="108">
        <v>200</v>
      </c>
      <c r="J13" s="14"/>
      <c r="K13" s="14"/>
      <c r="L13" s="15"/>
      <c r="M13" s="15"/>
      <c r="N13" s="16"/>
      <c r="O13" s="17"/>
      <c r="P13" s="7"/>
      <c r="Q13" s="7"/>
      <c r="R13" s="1" t="s">
        <v>734</v>
      </c>
    </row>
    <row r="14" spans="1:18" ht="26.5" customHeight="1" thickBot="1" x14ac:dyDescent="0.4">
      <c r="A14" s="24"/>
      <c r="B14" s="139" t="s">
        <v>693</v>
      </c>
      <c r="C14" s="138"/>
      <c r="D14" s="139" t="s">
        <v>691</v>
      </c>
      <c r="E14" s="138" t="s">
        <v>27</v>
      </c>
      <c r="F14" s="138" t="s">
        <v>722</v>
      </c>
      <c r="G14" s="139" t="s">
        <v>694</v>
      </c>
      <c r="H14" s="108"/>
      <c r="I14" s="108">
        <v>77</v>
      </c>
      <c r="J14" s="14"/>
      <c r="K14" s="14"/>
      <c r="L14" s="15"/>
      <c r="M14" s="15"/>
      <c r="N14" s="16"/>
      <c r="O14" s="17"/>
      <c r="P14" s="7"/>
      <c r="Q14" s="7"/>
      <c r="R14" s="1" t="s">
        <v>734</v>
      </c>
    </row>
    <row r="15" spans="1:18" ht="26.5" customHeight="1" thickBot="1" x14ac:dyDescent="0.4">
      <c r="A15" s="24"/>
      <c r="B15" s="139" t="s">
        <v>695</v>
      </c>
      <c r="C15" s="138"/>
      <c r="D15" s="139" t="s">
        <v>691</v>
      </c>
      <c r="E15" s="138" t="s">
        <v>27</v>
      </c>
      <c r="F15" s="138" t="s">
        <v>722</v>
      </c>
      <c r="G15" s="139" t="s">
        <v>696</v>
      </c>
      <c r="H15" s="108">
        <v>11.5</v>
      </c>
      <c r="I15" s="108">
        <v>36</v>
      </c>
      <c r="J15" s="14"/>
      <c r="K15" s="14"/>
      <c r="L15" s="15"/>
      <c r="M15" s="15"/>
      <c r="N15" s="16"/>
      <c r="O15" s="17"/>
      <c r="P15" s="7"/>
      <c r="Q15" s="7"/>
      <c r="R15" s="1" t="s">
        <v>734</v>
      </c>
    </row>
    <row r="16" spans="1:18" ht="26.5" customHeight="1" thickBot="1" x14ac:dyDescent="0.4">
      <c r="A16" s="24"/>
      <c r="B16" s="139" t="s">
        <v>698</v>
      </c>
      <c r="C16" s="138"/>
      <c r="D16" s="139" t="s">
        <v>697</v>
      </c>
      <c r="E16" s="138" t="s">
        <v>27</v>
      </c>
      <c r="F16" s="138" t="s">
        <v>722</v>
      </c>
      <c r="G16" s="139" t="s">
        <v>696</v>
      </c>
      <c r="H16" s="108"/>
      <c r="I16" s="108">
        <v>27.835999999999999</v>
      </c>
      <c r="J16" s="14"/>
      <c r="K16" s="14"/>
      <c r="L16" s="15"/>
      <c r="M16" s="15"/>
      <c r="N16" s="16"/>
      <c r="O16" s="17"/>
      <c r="P16" s="7"/>
      <c r="Q16" s="7"/>
      <c r="R16" s="1" t="s">
        <v>734</v>
      </c>
    </row>
    <row r="17" spans="1:18" ht="26.5" customHeight="1" thickBot="1" x14ac:dyDescent="0.4">
      <c r="A17" s="24"/>
      <c r="B17" s="139" t="s">
        <v>699</v>
      </c>
      <c r="C17" s="138"/>
      <c r="D17" s="139" t="s">
        <v>697</v>
      </c>
      <c r="E17" s="138" t="s">
        <v>27</v>
      </c>
      <c r="F17" s="138" t="s">
        <v>722</v>
      </c>
      <c r="G17" s="139" t="s">
        <v>700</v>
      </c>
      <c r="H17" s="108"/>
      <c r="I17" s="108">
        <v>200</v>
      </c>
      <c r="J17" s="14"/>
      <c r="K17" s="14"/>
      <c r="L17" s="15"/>
      <c r="M17" s="15"/>
      <c r="N17" s="16"/>
      <c r="O17" s="17"/>
      <c r="P17" s="7"/>
      <c r="Q17" s="7"/>
      <c r="R17" s="1" t="s">
        <v>734</v>
      </c>
    </row>
    <row r="18" spans="1:18" ht="26.5" customHeight="1" thickBot="1" x14ac:dyDescent="0.4">
      <c r="A18" s="24"/>
      <c r="B18" s="139" t="s">
        <v>701</v>
      </c>
      <c r="C18" s="138"/>
      <c r="D18" s="139" t="s">
        <v>697</v>
      </c>
      <c r="E18" s="138" t="s">
        <v>27</v>
      </c>
      <c r="F18" s="138" t="s">
        <v>722</v>
      </c>
      <c r="G18" s="139" t="s">
        <v>686</v>
      </c>
      <c r="H18" s="108">
        <v>20</v>
      </c>
      <c r="I18" s="108">
        <v>25</v>
      </c>
      <c r="J18" s="14"/>
      <c r="K18" s="14"/>
      <c r="L18" s="15"/>
      <c r="M18" s="15"/>
      <c r="N18" s="16"/>
      <c r="O18" s="17"/>
      <c r="P18" s="7"/>
      <c r="Q18" s="7"/>
      <c r="R18" s="1" t="s">
        <v>734</v>
      </c>
    </row>
    <row r="19" spans="1:18" ht="26.5" customHeight="1" thickBot="1" x14ac:dyDescent="0.4">
      <c r="A19" s="24"/>
      <c r="B19" s="139" t="s">
        <v>703</v>
      </c>
      <c r="C19" s="138"/>
      <c r="D19" s="139" t="s">
        <v>702</v>
      </c>
      <c r="E19" s="138" t="s">
        <v>27</v>
      </c>
      <c r="F19" s="138" t="s">
        <v>722</v>
      </c>
      <c r="G19" s="139" t="s">
        <v>704</v>
      </c>
      <c r="H19" s="108">
        <v>15</v>
      </c>
      <c r="I19" s="108">
        <v>12</v>
      </c>
      <c r="J19" s="14"/>
      <c r="K19" s="14"/>
      <c r="L19" s="15"/>
      <c r="M19" s="15"/>
      <c r="N19" s="16"/>
      <c r="O19" s="17"/>
      <c r="P19" s="7"/>
      <c r="Q19" s="7"/>
      <c r="R19" s="1" t="s">
        <v>734</v>
      </c>
    </row>
    <row r="20" spans="1:18" ht="26.5" customHeight="1" thickBot="1" x14ac:dyDescent="0.4">
      <c r="A20" s="24"/>
      <c r="B20" s="139" t="s">
        <v>705</v>
      </c>
      <c r="C20" s="138"/>
      <c r="D20" s="139" t="s">
        <v>702</v>
      </c>
      <c r="E20" s="138" t="s">
        <v>27</v>
      </c>
      <c r="F20" s="138" t="s">
        <v>722</v>
      </c>
      <c r="G20" s="139" t="s">
        <v>704</v>
      </c>
      <c r="H20" s="108">
        <v>6</v>
      </c>
      <c r="I20" s="108">
        <v>17.5</v>
      </c>
      <c r="J20" s="14"/>
      <c r="K20" s="14"/>
      <c r="L20" s="15"/>
      <c r="M20" s="15"/>
      <c r="N20" s="16"/>
      <c r="O20" s="17"/>
      <c r="P20" s="7"/>
      <c r="Q20" s="7"/>
      <c r="R20" s="1" t="s">
        <v>734</v>
      </c>
    </row>
    <row r="21" spans="1:18" ht="26.5" customHeight="1" thickBot="1" x14ac:dyDescent="0.4">
      <c r="A21" s="24"/>
      <c r="B21" s="139" t="s">
        <v>707</v>
      </c>
      <c r="C21" s="138"/>
      <c r="D21" s="139" t="s">
        <v>706</v>
      </c>
      <c r="E21" s="138" t="s">
        <v>27</v>
      </c>
      <c r="F21" s="138" t="s">
        <v>722</v>
      </c>
      <c r="G21" s="139" t="s">
        <v>696</v>
      </c>
      <c r="H21" s="108">
        <v>10</v>
      </c>
      <c r="I21" s="108">
        <v>52.131406829999996</v>
      </c>
      <c r="J21" s="14"/>
      <c r="K21" s="14"/>
      <c r="L21" s="15"/>
      <c r="M21" s="15"/>
      <c r="N21" s="16"/>
      <c r="O21" s="17"/>
      <c r="P21" s="7"/>
      <c r="Q21" s="7"/>
      <c r="R21" s="1" t="s">
        <v>734</v>
      </c>
    </row>
    <row r="22" spans="1:18" ht="26.5" customHeight="1" thickBot="1" x14ac:dyDescent="0.4">
      <c r="A22" s="24"/>
      <c r="B22" s="139" t="s">
        <v>708</v>
      </c>
      <c r="C22" s="138"/>
      <c r="D22" s="139" t="s">
        <v>706</v>
      </c>
      <c r="E22" s="138" t="s">
        <v>27</v>
      </c>
      <c r="F22" s="138" t="s">
        <v>722</v>
      </c>
      <c r="G22" s="139" t="s">
        <v>696</v>
      </c>
      <c r="H22" s="108">
        <v>13</v>
      </c>
      <c r="I22" s="108">
        <v>61.730180740000002</v>
      </c>
      <c r="J22" s="14"/>
      <c r="K22" s="14"/>
      <c r="L22" s="15"/>
      <c r="M22" s="15"/>
      <c r="N22" s="16"/>
      <c r="O22" s="17"/>
      <c r="P22" s="7"/>
      <c r="Q22" s="7"/>
      <c r="R22" s="1" t="s">
        <v>734</v>
      </c>
    </row>
    <row r="23" spans="1:18" ht="26.5" customHeight="1" thickBot="1" x14ac:dyDescent="0.4">
      <c r="A23" s="24"/>
      <c r="B23" s="139" t="s">
        <v>710</v>
      </c>
      <c r="C23" s="138"/>
      <c r="D23" s="139" t="s">
        <v>709</v>
      </c>
      <c r="E23" s="138" t="s">
        <v>27</v>
      </c>
      <c r="F23" s="138" t="s">
        <v>722</v>
      </c>
      <c r="G23" s="139" t="s">
        <v>711</v>
      </c>
      <c r="H23" s="108">
        <v>100</v>
      </c>
      <c r="I23" s="108"/>
      <c r="J23" s="14"/>
      <c r="K23" s="14"/>
      <c r="L23" s="15"/>
      <c r="M23" s="15"/>
      <c r="N23" s="16"/>
      <c r="O23" s="17"/>
      <c r="P23" s="7"/>
      <c r="Q23" s="7"/>
      <c r="R23" s="1" t="s">
        <v>734</v>
      </c>
    </row>
    <row r="24" spans="1:18" ht="26.5" customHeight="1" thickBot="1" x14ac:dyDescent="0.4">
      <c r="A24" s="24"/>
      <c r="B24" s="139" t="s">
        <v>712</v>
      </c>
      <c r="C24" s="138"/>
      <c r="D24" s="139" t="s">
        <v>709</v>
      </c>
      <c r="E24" s="138" t="s">
        <v>27</v>
      </c>
      <c r="F24" s="138" t="s">
        <v>722</v>
      </c>
      <c r="G24" s="139" t="s">
        <v>696</v>
      </c>
      <c r="H24" s="108">
        <v>4</v>
      </c>
      <c r="I24" s="108">
        <v>37.524285090000006</v>
      </c>
      <c r="J24" s="14"/>
      <c r="K24" s="14"/>
      <c r="L24" s="15"/>
      <c r="M24" s="15"/>
      <c r="N24" s="16"/>
      <c r="O24" s="17"/>
      <c r="P24" s="7"/>
      <c r="Q24" s="7"/>
      <c r="R24" s="1" t="s">
        <v>734</v>
      </c>
    </row>
    <row r="25" spans="1:18" ht="26.5" customHeight="1" thickBot="1" x14ac:dyDescent="0.4">
      <c r="A25" s="24"/>
      <c r="B25" s="139" t="s">
        <v>713</v>
      </c>
      <c r="C25" s="138"/>
      <c r="D25" s="139" t="s">
        <v>709</v>
      </c>
      <c r="E25" s="138" t="s">
        <v>27</v>
      </c>
      <c r="F25" s="138" t="s">
        <v>722</v>
      </c>
      <c r="G25" s="139" t="s">
        <v>696</v>
      </c>
      <c r="H25" s="108">
        <v>5</v>
      </c>
      <c r="I25" s="108">
        <v>40.066066229999997</v>
      </c>
      <c r="J25" s="14"/>
      <c r="K25" s="14"/>
      <c r="L25" s="15"/>
      <c r="M25" s="15"/>
      <c r="N25" s="16"/>
      <c r="O25" s="17"/>
      <c r="P25" s="7"/>
      <c r="Q25" s="7"/>
      <c r="R25" s="1" t="s">
        <v>734</v>
      </c>
    </row>
    <row r="26" spans="1:18" ht="26.5" customHeight="1" thickBot="1" x14ac:dyDescent="0.4">
      <c r="A26" s="24"/>
      <c r="B26" s="139" t="s">
        <v>714</v>
      </c>
      <c r="C26" s="138"/>
      <c r="D26" s="139" t="s">
        <v>709</v>
      </c>
      <c r="E26" s="138" t="s">
        <v>27</v>
      </c>
      <c r="F26" s="138" t="s">
        <v>722</v>
      </c>
      <c r="G26" s="139" t="s">
        <v>715</v>
      </c>
      <c r="H26" s="108">
        <v>2.5</v>
      </c>
      <c r="I26" s="108">
        <v>7.9549649999999996</v>
      </c>
      <c r="J26" s="14"/>
      <c r="K26" s="14"/>
      <c r="L26" s="15"/>
      <c r="M26" s="15"/>
      <c r="N26" s="16"/>
      <c r="O26" s="17"/>
      <c r="P26" s="7"/>
      <c r="Q26" s="7"/>
      <c r="R26" s="1" t="s">
        <v>734</v>
      </c>
    </row>
    <row r="27" spans="1:18" ht="26.5" customHeight="1" thickBot="1" x14ac:dyDescent="0.4">
      <c r="A27" s="24"/>
      <c r="B27" s="139" t="s">
        <v>716</v>
      </c>
      <c r="C27" s="138"/>
      <c r="D27" s="139" t="s">
        <v>709</v>
      </c>
      <c r="E27" s="138" t="s">
        <v>27</v>
      </c>
      <c r="F27" s="138" t="s">
        <v>722</v>
      </c>
      <c r="G27" s="139" t="s">
        <v>686</v>
      </c>
      <c r="H27" s="108">
        <v>6</v>
      </c>
      <c r="I27" s="108">
        <v>26.662727</v>
      </c>
      <c r="J27" s="14"/>
      <c r="K27" s="14"/>
      <c r="L27" s="15"/>
      <c r="M27" s="15"/>
      <c r="N27" s="16"/>
      <c r="O27" s="17"/>
      <c r="P27" s="7"/>
      <c r="Q27" s="7"/>
      <c r="R27" s="1" t="s">
        <v>734</v>
      </c>
    </row>
    <row r="28" spans="1:18" ht="26.5" customHeight="1" thickBot="1" x14ac:dyDescent="0.4">
      <c r="A28" s="24"/>
      <c r="B28" s="139" t="s">
        <v>718</v>
      </c>
      <c r="C28" s="138"/>
      <c r="D28" s="139" t="s">
        <v>717</v>
      </c>
      <c r="E28" s="138" t="s">
        <v>27</v>
      </c>
      <c r="F28" s="138" t="s">
        <v>722</v>
      </c>
      <c r="G28" s="139" t="s">
        <v>719</v>
      </c>
      <c r="H28" s="108"/>
      <c r="I28" s="108">
        <v>62.139831049999998</v>
      </c>
      <c r="J28" s="14"/>
      <c r="K28" s="14"/>
      <c r="L28" s="15"/>
      <c r="M28" s="15"/>
      <c r="N28" s="16"/>
      <c r="O28" s="17"/>
      <c r="P28" s="7"/>
      <c r="Q28" s="7"/>
      <c r="R28" s="1" t="s">
        <v>734</v>
      </c>
    </row>
    <row r="29" spans="1:18" ht="26.5" customHeight="1" thickBot="1" x14ac:dyDescent="0.4">
      <c r="A29" s="24"/>
      <c r="B29" s="139" t="s">
        <v>720</v>
      </c>
      <c r="C29" s="138"/>
      <c r="D29" s="139" t="s">
        <v>717</v>
      </c>
      <c r="E29" s="138" t="s">
        <v>27</v>
      </c>
      <c r="F29" s="138" t="s">
        <v>722</v>
      </c>
      <c r="G29" s="139" t="s">
        <v>721</v>
      </c>
      <c r="H29" s="108">
        <v>98</v>
      </c>
      <c r="I29" s="108"/>
      <c r="J29" s="14"/>
      <c r="K29" s="14"/>
      <c r="L29" s="15"/>
      <c r="M29" s="15"/>
      <c r="N29" s="16"/>
      <c r="O29" s="17"/>
      <c r="P29" s="7"/>
      <c r="Q29" s="7"/>
      <c r="R29" s="1" t="s">
        <v>734</v>
      </c>
    </row>
    <row r="30" spans="1:18" ht="13.6" customHeight="1" x14ac:dyDescent="0.35">
      <c r="A30" s="84"/>
      <c r="B30" s="84"/>
      <c r="C30" s="85"/>
      <c r="D30" s="84"/>
      <c r="E30" s="85"/>
      <c r="F30" s="85"/>
      <c r="G30" s="84"/>
      <c r="H30" s="86"/>
      <c r="I30" s="86"/>
      <c r="J30" s="87"/>
      <c r="K30" s="87"/>
      <c r="L30" s="86"/>
      <c r="M30" s="86"/>
      <c r="N30" s="88"/>
      <c r="O30" s="86"/>
      <c r="P30" s="86"/>
      <c r="Q30" s="86"/>
      <c r="R30" s="101"/>
    </row>
    <row r="31" spans="1:18" ht="24.65" customHeight="1" x14ac:dyDescent="0.35">
      <c r="A31" s="95" t="s">
        <v>541</v>
      </c>
      <c r="B31" s="93"/>
      <c r="C31" s="90"/>
      <c r="D31" s="90"/>
      <c r="E31" s="90"/>
      <c r="F31" s="90"/>
      <c r="G31" s="90"/>
      <c r="H31" s="94">
        <f>SUM(H4:H29)</f>
        <v>730</v>
      </c>
      <c r="I31" s="94">
        <f>SUM(I4:I29)</f>
        <v>3016.8090094399995</v>
      </c>
      <c r="J31" s="95" t="s">
        <v>540</v>
      </c>
      <c r="K31" s="91"/>
      <c r="L31" s="91"/>
      <c r="M31" s="91"/>
      <c r="N31" s="91"/>
      <c r="O31" s="91"/>
      <c r="P31" s="91"/>
      <c r="Q31" s="91"/>
      <c r="R31" s="101"/>
    </row>
    <row r="32" spans="1:18" ht="24.65" customHeight="1" x14ac:dyDescent="0.35">
      <c r="R32" s="101"/>
    </row>
    <row r="33" spans="2:18" ht="24.65" customHeight="1" x14ac:dyDescent="0.35">
      <c r="R33" s="101"/>
    </row>
    <row r="34" spans="2:18" ht="24.65" customHeight="1" x14ac:dyDescent="0.35">
      <c r="B34" s="101"/>
      <c r="E34" s="101"/>
      <c r="H34" s="101"/>
      <c r="I34" s="101"/>
      <c r="O34" s="101"/>
      <c r="P34" s="101"/>
      <c r="Q34" s="101"/>
      <c r="R34" s="101"/>
    </row>
    <row r="35" spans="2:18" ht="24.65" customHeight="1" x14ac:dyDescent="0.35">
      <c r="B35" s="101"/>
      <c r="D35" s="101"/>
      <c r="E35" s="101"/>
      <c r="G35" s="101"/>
      <c r="H35" s="101"/>
      <c r="I35" s="104"/>
      <c r="O35" s="101"/>
      <c r="P35" s="101"/>
      <c r="Q35" s="101"/>
    </row>
    <row r="36" spans="2:18" ht="24.65" customHeight="1" x14ac:dyDescent="0.35">
      <c r="B36" s="101"/>
      <c r="D36" s="101"/>
      <c r="E36" s="101"/>
      <c r="G36" s="101"/>
      <c r="H36" s="101"/>
      <c r="I36" s="104"/>
      <c r="O36" s="101"/>
      <c r="P36" s="101"/>
      <c r="Q36" s="101"/>
    </row>
    <row r="37" spans="2:18" ht="24.65" customHeight="1" x14ac:dyDescent="0.35">
      <c r="B37" s="101"/>
      <c r="D37" s="101"/>
      <c r="E37" s="101"/>
      <c r="G37" s="101"/>
      <c r="H37" s="101"/>
      <c r="I37" s="104"/>
      <c r="O37" s="101"/>
      <c r="P37" s="101"/>
      <c r="Q37" s="101"/>
    </row>
    <row r="38" spans="2:18" ht="24.65" customHeight="1" x14ac:dyDescent="0.35">
      <c r="B38" s="101"/>
      <c r="D38" s="101"/>
      <c r="E38" s="101"/>
      <c r="G38" s="101"/>
      <c r="H38" s="101"/>
      <c r="I38" s="104"/>
      <c r="O38" s="101"/>
      <c r="P38" s="101"/>
      <c r="Q38" s="101"/>
    </row>
    <row r="39" spans="2:18" ht="24.65" customHeight="1" x14ac:dyDescent="0.35">
      <c r="B39" s="101"/>
      <c r="D39" s="101"/>
      <c r="E39" s="101"/>
      <c r="G39" s="101"/>
      <c r="H39" s="101"/>
      <c r="I39" s="104"/>
      <c r="O39" s="101"/>
      <c r="P39" s="101"/>
      <c r="Q39" s="101"/>
    </row>
    <row r="40" spans="2:18" ht="24.65" customHeight="1" x14ac:dyDescent="0.35">
      <c r="B40" s="101"/>
      <c r="D40" s="101"/>
      <c r="E40" s="101"/>
      <c r="G40" s="101"/>
      <c r="H40" s="101"/>
      <c r="I40" s="104"/>
      <c r="O40" s="101"/>
      <c r="P40" s="101"/>
      <c r="Q40" s="101"/>
    </row>
    <row r="41" spans="2:18" x14ac:dyDescent="0.35">
      <c r="B41" s="101"/>
      <c r="D41" s="101"/>
      <c r="E41" s="101"/>
      <c r="G41" s="101"/>
      <c r="H41" s="101"/>
      <c r="I41" s="104"/>
      <c r="O41" s="101"/>
      <c r="P41" s="101"/>
      <c r="Q41" s="101"/>
    </row>
    <row r="42" spans="2:18" x14ac:dyDescent="0.35">
      <c r="B42" s="101"/>
      <c r="D42" s="101"/>
      <c r="E42" s="101"/>
      <c r="G42" s="101"/>
      <c r="H42" s="101"/>
      <c r="I42" s="104"/>
      <c r="O42" s="101"/>
      <c r="P42" s="101"/>
      <c r="Q42" s="101"/>
    </row>
    <row r="43" spans="2:18" x14ac:dyDescent="0.35">
      <c r="B43" s="101"/>
      <c r="D43" s="101"/>
      <c r="E43" s="101"/>
      <c r="G43" s="101"/>
      <c r="H43" s="101"/>
      <c r="I43" s="104"/>
      <c r="O43" s="101"/>
      <c r="P43" s="101"/>
      <c r="Q43" s="101"/>
    </row>
    <row r="44" spans="2:18" x14ac:dyDescent="0.35">
      <c r="B44" s="101"/>
      <c r="D44" s="101"/>
      <c r="E44" s="101"/>
      <c r="G44" s="101"/>
      <c r="H44" s="101"/>
      <c r="I44" s="104"/>
      <c r="O44" s="101"/>
      <c r="P44" s="101"/>
      <c r="Q44" s="101"/>
    </row>
    <row r="45" spans="2:18" x14ac:dyDescent="0.35">
      <c r="B45" s="101"/>
      <c r="D45" s="101"/>
      <c r="E45" s="101"/>
      <c r="G45" s="101"/>
      <c r="H45" s="101"/>
      <c r="I45" s="104"/>
      <c r="O45" s="101"/>
      <c r="P45" s="101"/>
      <c r="Q45" s="101"/>
    </row>
    <row r="46" spans="2:18" x14ac:dyDescent="0.35">
      <c r="B46" s="101"/>
      <c r="D46" s="101"/>
      <c r="E46" s="101"/>
      <c r="G46" s="101"/>
      <c r="H46" s="101"/>
      <c r="I46" s="104"/>
      <c r="O46" s="101"/>
      <c r="P46" s="101"/>
      <c r="Q46" s="101"/>
    </row>
    <row r="47" spans="2:18" x14ac:dyDescent="0.35">
      <c r="B47" s="101"/>
      <c r="D47" s="101"/>
      <c r="E47" s="101"/>
      <c r="G47" s="101"/>
      <c r="H47" s="101"/>
      <c r="I47" s="104"/>
      <c r="O47" s="101"/>
      <c r="P47" s="101"/>
      <c r="Q47" s="101"/>
    </row>
    <row r="48" spans="2:18" x14ac:dyDescent="0.35">
      <c r="B48" s="101"/>
      <c r="D48" s="101"/>
      <c r="E48" s="101"/>
      <c r="G48" s="101"/>
      <c r="H48" s="101"/>
      <c r="I48" s="104"/>
      <c r="O48" s="101"/>
      <c r="P48" s="101"/>
      <c r="Q48" s="101"/>
    </row>
    <row r="49" spans="2:17" x14ac:dyDescent="0.35">
      <c r="B49" s="101"/>
      <c r="D49" s="101"/>
      <c r="E49" s="101"/>
      <c r="G49" s="101"/>
      <c r="H49" s="101"/>
      <c r="I49" s="104"/>
      <c r="O49" s="101"/>
      <c r="P49" s="101"/>
      <c r="Q49" s="101"/>
    </row>
    <row r="50" spans="2:17" x14ac:dyDescent="0.35">
      <c r="B50" s="101"/>
      <c r="D50" s="101"/>
      <c r="E50" s="101"/>
      <c r="G50" s="101"/>
      <c r="H50" s="101"/>
      <c r="I50" s="104"/>
      <c r="O50" s="101"/>
      <c r="P50" s="101"/>
      <c r="Q50" s="101"/>
    </row>
    <row r="51" spans="2:17" x14ac:dyDescent="0.35">
      <c r="B51" s="101"/>
      <c r="D51" s="101"/>
      <c r="E51" s="101"/>
      <c r="G51" s="101"/>
      <c r="H51" s="101"/>
      <c r="I51" s="104"/>
      <c r="O51" s="101"/>
      <c r="P51" s="101"/>
      <c r="Q51" s="101"/>
    </row>
    <row r="52" spans="2:17" x14ac:dyDescent="0.35">
      <c r="B52" s="101"/>
      <c r="D52" s="101"/>
      <c r="E52" s="101"/>
      <c r="G52" s="101"/>
      <c r="H52" s="101"/>
      <c r="I52" s="104"/>
      <c r="O52" s="101"/>
      <c r="P52" s="101"/>
      <c r="Q52" s="101"/>
    </row>
    <row r="53" spans="2:17" x14ac:dyDescent="0.35">
      <c r="B53" s="101"/>
      <c r="D53" s="101"/>
      <c r="E53" s="101"/>
      <c r="G53" s="101"/>
      <c r="H53" s="101"/>
      <c r="I53" s="104"/>
      <c r="O53" s="101"/>
      <c r="P53" s="101"/>
      <c r="Q53" s="101"/>
    </row>
    <row r="54" spans="2:17" x14ac:dyDescent="0.35">
      <c r="B54" s="101"/>
      <c r="D54" s="101"/>
      <c r="E54" s="101"/>
      <c r="G54" s="101"/>
      <c r="H54" s="101"/>
      <c r="I54" s="104"/>
      <c r="O54" s="101"/>
      <c r="P54" s="101"/>
      <c r="Q54" s="101"/>
    </row>
    <row r="55" spans="2:17" x14ac:dyDescent="0.35">
      <c r="B55" s="101"/>
      <c r="D55" s="101"/>
      <c r="E55" s="101"/>
      <c r="G55" s="101"/>
      <c r="H55" s="101"/>
      <c r="I55" s="104"/>
      <c r="O55" s="101"/>
      <c r="P55" s="101"/>
      <c r="Q55" s="101"/>
    </row>
    <row r="56" spans="2:17" x14ac:dyDescent="0.35">
      <c r="B56" s="101"/>
      <c r="E56" s="101"/>
      <c r="F56" s="101"/>
      <c r="G56" s="101"/>
      <c r="H56" s="101"/>
      <c r="I56" s="101"/>
      <c r="O56" s="101"/>
      <c r="P56" s="101"/>
      <c r="Q56" s="101"/>
    </row>
  </sheetData>
  <mergeCells count="14">
    <mergeCell ref="F2:F3"/>
    <mergeCell ref="A2:A3"/>
    <mergeCell ref="B2:B3"/>
    <mergeCell ref="C2:C3"/>
    <mergeCell ref="D2:D3"/>
    <mergeCell ref="E2:E3"/>
    <mergeCell ref="Q2:Q3"/>
    <mergeCell ref="J3:M3"/>
    <mergeCell ref="G2:G3"/>
    <mergeCell ref="H2:H3"/>
    <mergeCell ref="I2:I3"/>
    <mergeCell ref="N2:N3"/>
    <mergeCell ref="O2:O3"/>
    <mergeCell ref="P2:P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74925-1EDF-4DE5-BAE5-1F0B0D943918}">
  <dimension ref="A1:S55"/>
  <sheetViews>
    <sheetView zoomScale="80" zoomScaleNormal="80" workbookViewId="0">
      <pane ySplit="3" topLeftCell="A4" activePane="bottomLeft" state="frozen"/>
      <selection pane="bottomLeft" activeCell="A6" sqref="A6:XFD6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8.625" style="27" customWidth="1"/>
    <col min="4" max="4" width="25.5" style="27" customWidth="1"/>
    <col min="5" max="6" width="5.5" style="27" customWidth="1"/>
    <col min="7" max="7" width="18.125" style="27" customWidth="1"/>
    <col min="8" max="8" width="6.625" style="1" customWidth="1"/>
    <col min="9" max="9" width="7.125" style="1" customWidth="1"/>
    <col min="10" max="16" width="7.75" style="1" customWidth="1"/>
    <col min="17" max="17" width="7.375" style="1" customWidth="1"/>
    <col min="18" max="18" width="7.75" style="1" customWidth="1"/>
    <col min="19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3" t="s">
        <v>75</v>
      </c>
      <c r="B4" s="64" t="s">
        <v>76</v>
      </c>
      <c r="C4" s="147" t="s">
        <v>73</v>
      </c>
      <c r="D4" s="153" t="s">
        <v>74</v>
      </c>
      <c r="E4" s="147" t="s">
        <v>27</v>
      </c>
      <c r="F4" s="147"/>
      <c r="G4" s="147" t="s">
        <v>28</v>
      </c>
      <c r="H4" s="153" t="s">
        <v>53</v>
      </c>
      <c r="I4" s="28">
        <v>18</v>
      </c>
      <c r="J4" s="128">
        <v>124</v>
      </c>
      <c r="K4" s="30">
        <v>1860</v>
      </c>
      <c r="L4" s="30">
        <v>6716</v>
      </c>
      <c r="M4" s="29">
        <v>335</v>
      </c>
      <c r="N4" s="30">
        <v>1091</v>
      </c>
      <c r="O4" s="114">
        <v>8.8200000000000001E-2</v>
      </c>
      <c r="P4" s="119">
        <v>2.0099999999999998</v>
      </c>
      <c r="Q4" s="31"/>
      <c r="R4" s="31"/>
      <c r="S4" s="1" t="s">
        <v>583</v>
      </c>
    </row>
    <row r="5" spans="1:19" ht="24.65" customHeight="1" x14ac:dyDescent="0.35">
      <c r="A5" s="63" t="s">
        <v>77</v>
      </c>
      <c r="B5" s="64" t="s">
        <v>78</v>
      </c>
      <c r="C5" s="147" t="s">
        <v>73</v>
      </c>
      <c r="D5" s="153" t="s">
        <v>74</v>
      </c>
      <c r="E5" s="147" t="s">
        <v>27</v>
      </c>
      <c r="F5" s="147"/>
      <c r="G5" s="147" t="s">
        <v>28</v>
      </c>
      <c r="H5" s="64" t="s">
        <v>12</v>
      </c>
      <c r="I5" s="28">
        <v>89</v>
      </c>
      <c r="J5" s="128">
        <v>500</v>
      </c>
      <c r="K5" s="30">
        <v>7500</v>
      </c>
      <c r="L5" s="30">
        <v>21846</v>
      </c>
      <c r="M5" s="30">
        <v>1086</v>
      </c>
      <c r="N5" s="30">
        <v>3575</v>
      </c>
      <c r="O5" s="114">
        <v>8.8200000000000001E-2</v>
      </c>
      <c r="P5" s="119">
        <v>2.0099999999999998</v>
      </c>
      <c r="Q5" s="31"/>
      <c r="R5" s="31"/>
      <c r="S5" s="1" t="s">
        <v>583</v>
      </c>
    </row>
    <row r="6" spans="1:19" ht="24.65" customHeight="1" x14ac:dyDescent="0.35">
      <c r="A6" s="63" t="s">
        <v>236</v>
      </c>
      <c r="B6" s="64" t="s">
        <v>237</v>
      </c>
      <c r="C6" s="147" t="s">
        <v>234</v>
      </c>
      <c r="D6" s="153" t="s">
        <v>235</v>
      </c>
      <c r="E6" s="147" t="s">
        <v>27</v>
      </c>
      <c r="F6" s="147" t="s">
        <v>739</v>
      </c>
      <c r="G6" s="147" t="s">
        <v>28</v>
      </c>
      <c r="H6" s="153" t="s">
        <v>53</v>
      </c>
      <c r="I6" s="28">
        <v>13</v>
      </c>
      <c r="J6" s="128">
        <v>104</v>
      </c>
      <c r="K6" s="30">
        <v>1560</v>
      </c>
      <c r="L6" s="30">
        <v>1737</v>
      </c>
      <c r="M6" s="29">
        <v>85</v>
      </c>
      <c r="N6" s="29">
        <v>293</v>
      </c>
      <c r="O6" s="114">
        <v>-4.4999999999999997E-3</v>
      </c>
      <c r="P6" s="119">
        <v>0.53</v>
      </c>
      <c r="Q6" s="145"/>
      <c r="R6" s="145"/>
      <c r="S6" s="1" t="s">
        <v>583</v>
      </c>
    </row>
    <row r="7" spans="1:19" ht="24.65" customHeight="1" x14ac:dyDescent="0.35">
      <c r="A7" s="63" t="s">
        <v>238</v>
      </c>
      <c r="B7" s="64" t="s">
        <v>239</v>
      </c>
      <c r="C7" s="147" t="s">
        <v>234</v>
      </c>
      <c r="D7" s="153" t="s">
        <v>235</v>
      </c>
      <c r="E7" s="147" t="s">
        <v>27</v>
      </c>
      <c r="F7" s="147" t="s">
        <v>739</v>
      </c>
      <c r="G7" s="147" t="s">
        <v>28</v>
      </c>
      <c r="H7" s="153" t="s">
        <v>53</v>
      </c>
      <c r="I7" s="28">
        <v>11</v>
      </c>
      <c r="J7" s="128">
        <v>91</v>
      </c>
      <c r="K7" s="30">
        <v>1365</v>
      </c>
      <c r="L7" s="30">
        <v>1459</v>
      </c>
      <c r="M7" s="29">
        <v>71</v>
      </c>
      <c r="N7" s="29">
        <v>247</v>
      </c>
      <c r="O7" s="114">
        <v>-4.4999999999999997E-3</v>
      </c>
      <c r="P7" s="119">
        <v>0.53</v>
      </c>
      <c r="Q7" s="145"/>
      <c r="R7" s="145"/>
      <c r="S7" s="1" t="s">
        <v>583</v>
      </c>
    </row>
    <row r="8" spans="1:19" ht="24.65" customHeight="1" x14ac:dyDescent="0.35">
      <c r="A8" s="63" t="s">
        <v>240</v>
      </c>
      <c r="B8" s="64" t="s">
        <v>241</v>
      </c>
      <c r="C8" s="147" t="s">
        <v>234</v>
      </c>
      <c r="D8" s="153" t="s">
        <v>235</v>
      </c>
      <c r="E8" s="147" t="s">
        <v>27</v>
      </c>
      <c r="F8" s="147" t="s">
        <v>739</v>
      </c>
      <c r="G8" s="147" t="s">
        <v>28</v>
      </c>
      <c r="H8" s="153" t="s">
        <v>53</v>
      </c>
      <c r="I8" s="28">
        <v>13</v>
      </c>
      <c r="J8" s="128">
        <v>150</v>
      </c>
      <c r="K8" s="30">
        <v>2250</v>
      </c>
      <c r="L8" s="30">
        <v>1413</v>
      </c>
      <c r="M8" s="29">
        <v>69</v>
      </c>
      <c r="N8" s="29">
        <v>239</v>
      </c>
      <c r="O8" s="114">
        <v>-4.4999999999999997E-3</v>
      </c>
      <c r="P8" s="119">
        <v>0.53</v>
      </c>
      <c r="Q8" s="145"/>
      <c r="R8" s="145"/>
      <c r="S8" s="1" t="s">
        <v>583</v>
      </c>
    </row>
    <row r="9" spans="1:19" ht="24.65" customHeight="1" x14ac:dyDescent="0.35">
      <c r="A9" s="63" t="s">
        <v>242</v>
      </c>
      <c r="B9" s="64" t="s">
        <v>243</v>
      </c>
      <c r="C9" s="147" t="s">
        <v>234</v>
      </c>
      <c r="D9" s="153" t="s">
        <v>235</v>
      </c>
      <c r="E9" s="147" t="s">
        <v>27</v>
      </c>
      <c r="F9" s="147" t="s">
        <v>739</v>
      </c>
      <c r="G9" s="147" t="s">
        <v>28</v>
      </c>
      <c r="H9" s="153" t="s">
        <v>53</v>
      </c>
      <c r="I9" s="28">
        <v>8</v>
      </c>
      <c r="J9" s="128">
        <v>139</v>
      </c>
      <c r="K9" s="30">
        <v>2085</v>
      </c>
      <c r="L9" s="29">
        <v>886</v>
      </c>
      <c r="M9" s="29">
        <v>43</v>
      </c>
      <c r="N9" s="29">
        <v>152</v>
      </c>
      <c r="O9" s="114">
        <v>-4.4999999999999997E-3</v>
      </c>
      <c r="P9" s="119">
        <v>0.53</v>
      </c>
      <c r="Q9" s="145"/>
      <c r="R9" s="145"/>
      <c r="S9" s="1" t="s">
        <v>583</v>
      </c>
    </row>
    <row r="10" spans="1:19" ht="24.65" customHeight="1" x14ac:dyDescent="0.35">
      <c r="A10" s="63" t="s">
        <v>244</v>
      </c>
      <c r="B10" s="64" t="s">
        <v>245</v>
      </c>
      <c r="C10" s="147" t="s">
        <v>234</v>
      </c>
      <c r="D10" s="153" t="s">
        <v>235</v>
      </c>
      <c r="E10" s="147" t="s">
        <v>27</v>
      </c>
      <c r="F10" s="147" t="s">
        <v>739</v>
      </c>
      <c r="G10" s="147" t="s">
        <v>28</v>
      </c>
      <c r="H10" s="153" t="s">
        <v>53</v>
      </c>
      <c r="I10" s="28">
        <v>15</v>
      </c>
      <c r="J10" s="128">
        <v>180</v>
      </c>
      <c r="K10" s="30">
        <v>2700</v>
      </c>
      <c r="L10" s="30">
        <v>2060</v>
      </c>
      <c r="M10" s="29">
        <v>102</v>
      </c>
      <c r="N10" s="29">
        <v>342</v>
      </c>
      <c r="O10" s="114">
        <v>-4.4999999999999997E-3</v>
      </c>
      <c r="P10" s="119">
        <v>0.53</v>
      </c>
      <c r="Q10" s="145"/>
      <c r="R10" s="145"/>
      <c r="S10" s="1" t="s">
        <v>583</v>
      </c>
    </row>
    <row r="11" spans="1:19" ht="24.65" customHeight="1" x14ac:dyDescent="0.35">
      <c r="A11" s="63" t="s">
        <v>246</v>
      </c>
      <c r="B11" s="64" t="s">
        <v>247</v>
      </c>
      <c r="C11" s="147" t="s">
        <v>234</v>
      </c>
      <c r="D11" s="153" t="s">
        <v>235</v>
      </c>
      <c r="E11" s="147" t="s">
        <v>27</v>
      </c>
      <c r="F11" s="147" t="s">
        <v>739</v>
      </c>
      <c r="G11" s="147" t="s">
        <v>28</v>
      </c>
      <c r="H11" s="148" t="s">
        <v>12</v>
      </c>
      <c r="I11" s="28">
        <v>45</v>
      </c>
      <c r="J11" s="128">
        <v>540</v>
      </c>
      <c r="K11" s="30">
        <v>8100</v>
      </c>
      <c r="L11" s="29">
        <v>8308</v>
      </c>
      <c r="M11" s="29">
        <v>409</v>
      </c>
      <c r="N11" s="29">
        <v>1380</v>
      </c>
      <c r="O11" s="114">
        <v>-4.4999999999999997E-3</v>
      </c>
      <c r="P11" s="119">
        <v>0.53</v>
      </c>
      <c r="Q11" s="145"/>
      <c r="R11" s="145"/>
      <c r="S11" s="1" t="s">
        <v>583</v>
      </c>
    </row>
    <row r="12" spans="1:19" ht="24.65" customHeight="1" x14ac:dyDescent="0.35">
      <c r="A12" s="47" t="s">
        <v>562</v>
      </c>
      <c r="B12" s="47" t="s">
        <v>566</v>
      </c>
      <c r="C12" s="98" t="s">
        <v>261</v>
      </c>
      <c r="D12" s="47" t="s">
        <v>262</v>
      </c>
      <c r="E12" s="46" t="s">
        <v>27</v>
      </c>
      <c r="F12" s="46"/>
      <c r="G12" s="46" t="s">
        <v>28</v>
      </c>
      <c r="H12" s="45" t="s">
        <v>33</v>
      </c>
      <c r="I12" s="33">
        <v>12</v>
      </c>
      <c r="J12" s="130">
        <v>72</v>
      </c>
      <c r="K12" s="36">
        <v>2678</v>
      </c>
      <c r="L12" s="37">
        <v>880</v>
      </c>
      <c r="M12" s="37">
        <v>67</v>
      </c>
      <c r="N12" s="37">
        <v>90</v>
      </c>
      <c r="O12" s="115">
        <v>-2.75</v>
      </c>
      <c r="P12" s="123">
        <v>0.25</v>
      </c>
      <c r="Q12" s="53"/>
      <c r="R12" s="53"/>
      <c r="S12" s="1" t="s">
        <v>583</v>
      </c>
    </row>
    <row r="13" spans="1:19" ht="24.65" customHeight="1" x14ac:dyDescent="0.35">
      <c r="A13" s="47" t="s">
        <v>563</v>
      </c>
      <c r="B13" s="47" t="s">
        <v>567</v>
      </c>
      <c r="C13" s="98" t="s">
        <v>570</v>
      </c>
      <c r="D13" s="47" t="s">
        <v>573</v>
      </c>
      <c r="E13" s="46" t="s">
        <v>27</v>
      </c>
      <c r="F13" s="46"/>
      <c r="G13" s="46" t="s">
        <v>28</v>
      </c>
      <c r="H13" s="45" t="s">
        <v>33</v>
      </c>
      <c r="I13" s="33">
        <v>13</v>
      </c>
      <c r="J13" s="130">
        <v>69</v>
      </c>
      <c r="K13" s="36">
        <v>1845</v>
      </c>
      <c r="L13" s="37">
        <v>657</v>
      </c>
      <c r="M13" s="37">
        <v>30</v>
      </c>
      <c r="N13" s="37">
        <v>110</v>
      </c>
      <c r="O13" s="115">
        <v>-2.76E-2</v>
      </c>
      <c r="P13" s="123">
        <v>0.25</v>
      </c>
      <c r="Q13" s="53"/>
      <c r="R13" s="53"/>
      <c r="S13" s="1" t="s">
        <v>583</v>
      </c>
    </row>
    <row r="14" spans="1:19" ht="24.65" customHeight="1" x14ac:dyDescent="0.35">
      <c r="A14" s="47" t="s">
        <v>564</v>
      </c>
      <c r="B14" s="47" t="s">
        <v>568</v>
      </c>
      <c r="C14" s="98" t="s">
        <v>571</v>
      </c>
      <c r="D14" s="47" t="s">
        <v>574</v>
      </c>
      <c r="E14" s="46" t="s">
        <v>27</v>
      </c>
      <c r="F14" s="46"/>
      <c r="G14" s="46" t="s">
        <v>28</v>
      </c>
      <c r="H14" s="45" t="s">
        <v>33</v>
      </c>
      <c r="I14" s="33">
        <v>12</v>
      </c>
      <c r="J14" s="130">
        <v>40</v>
      </c>
      <c r="K14" s="36">
        <v>1215</v>
      </c>
      <c r="L14" s="37">
        <v>524</v>
      </c>
      <c r="M14" s="37">
        <v>26</v>
      </c>
      <c r="N14" s="37">
        <v>84</v>
      </c>
      <c r="O14" s="115">
        <v>-3.4200000000000001E-2</v>
      </c>
      <c r="P14" s="123">
        <v>0.19</v>
      </c>
      <c r="Q14" s="53"/>
      <c r="R14" s="53"/>
      <c r="S14" s="1" t="s">
        <v>583</v>
      </c>
    </row>
    <row r="15" spans="1:19" ht="24.65" customHeight="1" x14ac:dyDescent="0.35">
      <c r="A15" s="47" t="s">
        <v>565</v>
      </c>
      <c r="B15" s="47" t="s">
        <v>569</v>
      </c>
      <c r="C15" s="98" t="s">
        <v>572</v>
      </c>
      <c r="D15" s="47" t="s">
        <v>575</v>
      </c>
      <c r="E15" s="46" t="s">
        <v>10</v>
      </c>
      <c r="F15" s="46"/>
      <c r="G15" s="46" t="s">
        <v>28</v>
      </c>
      <c r="H15" s="45" t="s">
        <v>33</v>
      </c>
      <c r="I15" s="33">
        <v>7</v>
      </c>
      <c r="J15" s="130">
        <v>33</v>
      </c>
      <c r="K15" s="36">
        <v>1057</v>
      </c>
      <c r="L15" s="37">
        <v>475</v>
      </c>
      <c r="M15" s="37">
        <v>35</v>
      </c>
      <c r="N15" s="37">
        <v>66</v>
      </c>
      <c r="O15" s="115">
        <v>-3.4599999999999999E-2</v>
      </c>
      <c r="P15" s="123">
        <v>0.18</v>
      </c>
      <c r="Q15" s="53"/>
      <c r="R15" s="53"/>
      <c r="S15" s="1" t="s">
        <v>583</v>
      </c>
    </row>
    <row r="16" spans="1:19" ht="24.65" customHeight="1" x14ac:dyDescent="0.35">
      <c r="A16" s="63" t="s">
        <v>259</v>
      </c>
      <c r="B16" s="64" t="s">
        <v>260</v>
      </c>
      <c r="C16" s="147" t="s">
        <v>261</v>
      </c>
      <c r="D16" s="153" t="s">
        <v>262</v>
      </c>
      <c r="E16" s="65" t="s">
        <v>10</v>
      </c>
      <c r="F16" s="147" t="s">
        <v>739</v>
      </c>
      <c r="G16" s="147" t="s">
        <v>28</v>
      </c>
      <c r="H16" s="153" t="s">
        <v>33</v>
      </c>
      <c r="I16" s="28">
        <v>8</v>
      </c>
      <c r="J16" s="128">
        <v>115</v>
      </c>
      <c r="K16" s="30">
        <v>1725</v>
      </c>
      <c r="L16" s="30">
        <v>1361</v>
      </c>
      <c r="M16" s="29">
        <v>66</v>
      </c>
      <c r="N16" s="29">
        <v>231</v>
      </c>
      <c r="O16" s="114">
        <v>-2.6100000000000002E-2</v>
      </c>
      <c r="P16" s="119">
        <v>0.28000000000000003</v>
      </c>
      <c r="Q16" s="145"/>
      <c r="R16" s="145"/>
      <c r="S16" s="1" t="s">
        <v>583</v>
      </c>
    </row>
    <row r="17" spans="1:19" ht="24.65" customHeight="1" x14ac:dyDescent="0.35">
      <c r="A17" s="63" t="s">
        <v>263</v>
      </c>
      <c r="B17" s="64" t="s">
        <v>264</v>
      </c>
      <c r="C17" s="147" t="s">
        <v>261</v>
      </c>
      <c r="D17" s="153" t="s">
        <v>262</v>
      </c>
      <c r="E17" s="147" t="s">
        <v>27</v>
      </c>
      <c r="F17" s="147" t="s">
        <v>739</v>
      </c>
      <c r="G17" s="147" t="s">
        <v>28</v>
      </c>
      <c r="H17" s="153" t="s">
        <v>33</v>
      </c>
      <c r="I17" s="28">
        <v>7</v>
      </c>
      <c r="J17" s="128">
        <v>94</v>
      </c>
      <c r="K17" s="30">
        <v>1417</v>
      </c>
      <c r="L17" s="29">
        <v>453</v>
      </c>
      <c r="M17" s="29">
        <v>22</v>
      </c>
      <c r="N17" s="29">
        <v>77</v>
      </c>
      <c r="O17" s="114">
        <v>-2.6100000000000002E-2</v>
      </c>
      <c r="P17" s="119">
        <v>0.28000000000000003</v>
      </c>
      <c r="Q17" s="145"/>
      <c r="R17" s="145"/>
      <c r="S17" s="1" t="s">
        <v>583</v>
      </c>
    </row>
    <row r="18" spans="1:19" ht="24.65" customHeight="1" x14ac:dyDescent="0.35">
      <c r="A18" s="63" t="s">
        <v>265</v>
      </c>
      <c r="B18" s="64" t="s">
        <v>266</v>
      </c>
      <c r="C18" s="147" t="s">
        <v>261</v>
      </c>
      <c r="D18" s="153" t="s">
        <v>262</v>
      </c>
      <c r="E18" s="147" t="s">
        <v>27</v>
      </c>
      <c r="F18" s="147" t="s">
        <v>739</v>
      </c>
      <c r="G18" s="147" t="s">
        <v>28</v>
      </c>
      <c r="H18" s="153" t="s">
        <v>33</v>
      </c>
      <c r="I18" s="28">
        <v>12</v>
      </c>
      <c r="J18" s="128">
        <v>167</v>
      </c>
      <c r="K18" s="30">
        <v>2508</v>
      </c>
      <c r="L18" s="29">
        <v>970</v>
      </c>
      <c r="M18" s="29">
        <v>49</v>
      </c>
      <c r="N18" s="29">
        <v>153</v>
      </c>
      <c r="O18" s="114">
        <v>-2.6100000000000002E-2</v>
      </c>
      <c r="P18" s="119">
        <v>0.28000000000000003</v>
      </c>
      <c r="Q18" s="145"/>
      <c r="R18" s="145"/>
      <c r="S18" s="1" t="s">
        <v>583</v>
      </c>
    </row>
    <row r="19" spans="1:19" ht="24.65" customHeight="1" x14ac:dyDescent="0.35">
      <c r="A19" s="63" t="s">
        <v>232</v>
      </c>
      <c r="B19" s="64" t="s">
        <v>233</v>
      </c>
      <c r="C19" s="147" t="s">
        <v>234</v>
      </c>
      <c r="D19" s="153" t="s">
        <v>235</v>
      </c>
      <c r="E19" s="147" t="s">
        <v>27</v>
      </c>
      <c r="F19" s="147" t="s">
        <v>739</v>
      </c>
      <c r="G19" s="147" t="s">
        <v>28</v>
      </c>
      <c r="H19" s="153" t="s">
        <v>53</v>
      </c>
      <c r="I19" s="28">
        <v>12</v>
      </c>
      <c r="J19" s="128">
        <v>94</v>
      </c>
      <c r="K19" s="30">
        <v>1410</v>
      </c>
      <c r="L19" s="30">
        <v>2029</v>
      </c>
      <c r="M19" s="29">
        <v>101</v>
      </c>
      <c r="N19" s="29">
        <v>333</v>
      </c>
      <c r="O19" s="114">
        <v>-4.4999999999999997E-3</v>
      </c>
      <c r="P19" s="119">
        <v>0.53</v>
      </c>
      <c r="Q19" s="145"/>
      <c r="R19" s="145"/>
      <c r="S19" s="1" t="s">
        <v>583</v>
      </c>
    </row>
    <row r="20" spans="1:19" ht="12.1" customHeight="1" x14ac:dyDescent="0.35"/>
    <row r="21" spans="1:19" s="92" customFormat="1" ht="25.85" customHeight="1" x14ac:dyDescent="0.3">
      <c r="A21" s="95" t="s">
        <v>542</v>
      </c>
      <c r="B21" s="93"/>
      <c r="C21" s="90"/>
      <c r="D21" s="90"/>
      <c r="E21" s="90"/>
      <c r="F21" s="90"/>
      <c r="G21" s="90"/>
      <c r="H21" s="90"/>
      <c r="I21" s="94">
        <f>+SUM(I4:I19)</f>
        <v>295</v>
      </c>
      <c r="J21" s="94">
        <f>+SUM(J4:J19)</f>
        <v>2512</v>
      </c>
      <c r="K21" s="95" t="s">
        <v>540</v>
      </c>
      <c r="L21" s="91"/>
      <c r="M21" s="91"/>
      <c r="N21" s="91"/>
      <c r="O21" s="91"/>
      <c r="P21" s="91"/>
      <c r="Q21" s="91"/>
      <c r="R21" s="91"/>
    </row>
    <row r="23" spans="1:19" ht="14.3" x14ac:dyDescent="0.35">
      <c r="A23" s="143"/>
    </row>
    <row r="24" spans="1:19" x14ac:dyDescent="0.35">
      <c r="B24" s="101"/>
      <c r="C24" s="101"/>
      <c r="D24" s="101"/>
      <c r="E24" s="101"/>
      <c r="F24" s="101"/>
      <c r="G24" s="101"/>
      <c r="H24" s="101"/>
      <c r="I24" s="101"/>
      <c r="J24" s="101"/>
      <c r="L24" s="101"/>
      <c r="M24" s="101"/>
      <c r="N24" s="101"/>
      <c r="O24" s="101"/>
      <c r="P24" s="101"/>
      <c r="Q24" s="101"/>
      <c r="R24" s="101"/>
    </row>
    <row r="25" spans="1:19" x14ac:dyDescent="0.35">
      <c r="B25" s="101"/>
      <c r="C25" s="101"/>
      <c r="D25" s="101"/>
      <c r="E25" s="101"/>
      <c r="F25" s="101"/>
      <c r="G25" s="101"/>
      <c r="H25" s="101"/>
      <c r="I25" s="101"/>
      <c r="J25" s="101"/>
      <c r="L25" s="101"/>
      <c r="M25" s="101"/>
      <c r="N25" s="101"/>
      <c r="O25" s="101"/>
      <c r="P25" s="101"/>
      <c r="Q25" s="101"/>
      <c r="R25" s="101"/>
    </row>
    <row r="26" spans="1:19" x14ac:dyDescent="0.35">
      <c r="B26" s="101"/>
      <c r="C26" s="101"/>
      <c r="D26" s="101"/>
      <c r="E26" s="101"/>
      <c r="F26" s="101"/>
      <c r="G26" s="101"/>
      <c r="H26" s="101"/>
      <c r="I26" s="101"/>
      <c r="J26" s="101"/>
      <c r="L26" s="101"/>
      <c r="M26" s="101"/>
      <c r="N26" s="101"/>
      <c r="O26" s="101"/>
      <c r="P26" s="101"/>
      <c r="Q26" s="101"/>
      <c r="R26" s="101"/>
    </row>
    <row r="27" spans="1:19" x14ac:dyDescent="0.35">
      <c r="B27" s="101"/>
      <c r="C27" s="101"/>
      <c r="D27" s="101"/>
      <c r="E27" s="101"/>
      <c r="F27" s="101"/>
      <c r="G27" s="101"/>
      <c r="H27" s="101"/>
      <c r="I27" s="101"/>
      <c r="J27" s="101"/>
      <c r="L27" s="101"/>
      <c r="M27" s="101"/>
      <c r="N27" s="101"/>
      <c r="O27" s="101"/>
      <c r="P27" s="101"/>
      <c r="Q27" s="101"/>
      <c r="R27" s="101"/>
    </row>
    <row r="28" spans="1:19" x14ac:dyDescent="0.35">
      <c r="B28" s="101"/>
      <c r="C28" s="101"/>
      <c r="D28" s="101"/>
      <c r="E28" s="101"/>
      <c r="F28" s="101"/>
      <c r="G28" s="101"/>
      <c r="H28" s="101"/>
      <c r="I28" s="101"/>
      <c r="J28" s="101"/>
      <c r="L28" s="101"/>
      <c r="M28" s="101"/>
      <c r="N28" s="101"/>
      <c r="O28" s="101"/>
      <c r="P28" s="101"/>
      <c r="Q28" s="101"/>
      <c r="R28" s="101"/>
    </row>
    <row r="29" spans="1:19" x14ac:dyDescent="0.35">
      <c r="B29" s="101"/>
      <c r="C29" s="101"/>
      <c r="D29" s="101"/>
      <c r="E29" s="101"/>
      <c r="F29" s="101"/>
      <c r="G29" s="101"/>
      <c r="H29" s="101"/>
      <c r="I29" s="101"/>
      <c r="J29" s="101"/>
      <c r="L29" s="101"/>
      <c r="M29" s="101"/>
      <c r="N29" s="101"/>
      <c r="O29" s="101"/>
      <c r="P29" s="101"/>
      <c r="Q29" s="101"/>
      <c r="R29" s="101"/>
    </row>
    <row r="30" spans="1:19" x14ac:dyDescent="0.35">
      <c r="B30" s="101"/>
      <c r="C30" s="101"/>
      <c r="D30" s="101"/>
      <c r="E30" s="101"/>
      <c r="F30" s="101"/>
      <c r="G30" s="101"/>
      <c r="H30" s="101"/>
      <c r="I30" s="101"/>
      <c r="J30" s="101"/>
      <c r="L30" s="101"/>
      <c r="M30" s="101"/>
      <c r="N30" s="101"/>
      <c r="O30" s="101"/>
      <c r="P30" s="101"/>
      <c r="Q30" s="101"/>
      <c r="R30" s="101"/>
    </row>
    <row r="31" spans="1:19" x14ac:dyDescent="0.35">
      <c r="B31" s="101"/>
      <c r="C31" s="101"/>
      <c r="D31" s="101"/>
      <c r="E31" s="101"/>
      <c r="F31" s="101"/>
      <c r="G31" s="101"/>
      <c r="H31" s="101"/>
      <c r="I31" s="101"/>
      <c r="J31" s="101"/>
      <c r="L31" s="101"/>
      <c r="M31" s="101"/>
      <c r="N31" s="101"/>
      <c r="O31" s="101"/>
      <c r="P31" s="101"/>
      <c r="Q31" s="101"/>
      <c r="R31" s="101"/>
    </row>
    <row r="32" spans="1:19" x14ac:dyDescent="0.35">
      <c r="B32" s="101"/>
      <c r="C32" s="101"/>
      <c r="D32" s="101"/>
      <c r="E32" s="101"/>
      <c r="F32" s="101"/>
      <c r="G32" s="101"/>
      <c r="H32" s="101"/>
      <c r="I32" s="101"/>
      <c r="J32" s="101"/>
      <c r="L32" s="101"/>
      <c r="M32" s="101"/>
      <c r="N32" s="101"/>
      <c r="O32" s="101"/>
      <c r="P32" s="101"/>
      <c r="Q32" s="101"/>
      <c r="R32" s="101"/>
    </row>
    <row r="33" spans="2:18" x14ac:dyDescent="0.35">
      <c r="B33" s="101"/>
      <c r="C33" s="101"/>
      <c r="D33" s="101"/>
      <c r="E33" s="101"/>
      <c r="F33" s="101"/>
      <c r="G33" s="101"/>
      <c r="H33" s="101"/>
      <c r="I33" s="101"/>
      <c r="J33" s="101"/>
      <c r="L33" s="101"/>
      <c r="M33" s="101"/>
      <c r="N33" s="101"/>
      <c r="O33" s="101"/>
      <c r="P33" s="101"/>
      <c r="Q33" s="101"/>
      <c r="R33" s="101"/>
    </row>
    <row r="34" spans="2:18" x14ac:dyDescent="0.35">
      <c r="B34" s="101"/>
      <c r="C34" s="101"/>
      <c r="D34" s="101"/>
      <c r="E34" s="101"/>
      <c r="F34" s="101"/>
      <c r="G34" s="101"/>
      <c r="H34" s="101"/>
      <c r="I34" s="101"/>
      <c r="J34" s="101"/>
      <c r="L34" s="101"/>
      <c r="M34" s="101"/>
      <c r="N34" s="101"/>
      <c r="O34" s="101"/>
      <c r="P34" s="101"/>
      <c r="Q34" s="101"/>
      <c r="R34" s="101"/>
    </row>
    <row r="35" spans="2:18" x14ac:dyDescent="0.35">
      <c r="B35" s="101"/>
      <c r="C35" s="101"/>
      <c r="D35" s="101"/>
      <c r="E35" s="101"/>
      <c r="F35" s="101"/>
      <c r="G35" s="101"/>
      <c r="H35" s="101"/>
      <c r="I35" s="101"/>
      <c r="J35" s="101"/>
      <c r="L35" s="101"/>
      <c r="M35" s="101"/>
      <c r="N35" s="101"/>
      <c r="O35" s="101"/>
      <c r="P35" s="101"/>
      <c r="Q35" s="101"/>
      <c r="R35" s="101"/>
    </row>
    <row r="36" spans="2:18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L36" s="101"/>
      <c r="M36" s="101"/>
      <c r="N36" s="101"/>
      <c r="O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O37" s="101"/>
      <c r="P37" s="101"/>
      <c r="Q37" s="101"/>
    </row>
    <row r="38" spans="2:18" x14ac:dyDescent="0.35">
      <c r="B38" s="101"/>
      <c r="E38" s="101"/>
      <c r="F38" s="101"/>
      <c r="G38" s="101"/>
      <c r="H38" s="101"/>
      <c r="I38" s="101"/>
      <c r="O38" s="101"/>
      <c r="P38" s="101"/>
      <c r="Q38" s="101"/>
    </row>
    <row r="39" spans="2:18" x14ac:dyDescent="0.35">
      <c r="B39" s="101"/>
      <c r="E39" s="101"/>
      <c r="F39" s="101"/>
      <c r="G39" s="101"/>
      <c r="H39" s="101"/>
      <c r="I39" s="101"/>
      <c r="O39" s="101"/>
      <c r="P39" s="101"/>
      <c r="Q39" s="101"/>
    </row>
    <row r="40" spans="2:18" x14ac:dyDescent="0.35">
      <c r="B40" s="101"/>
      <c r="E40" s="101"/>
      <c r="F40" s="101"/>
      <c r="G40" s="101"/>
      <c r="H40" s="101"/>
      <c r="I40" s="101"/>
      <c r="O40" s="101"/>
      <c r="P40" s="101"/>
      <c r="Q40" s="101"/>
    </row>
    <row r="41" spans="2:18" x14ac:dyDescent="0.35">
      <c r="B41" s="101"/>
      <c r="E41" s="101"/>
      <c r="F41" s="101"/>
      <c r="G41" s="101"/>
      <c r="H41" s="101"/>
      <c r="I41" s="101"/>
      <c r="O41" s="101"/>
      <c r="P41" s="101"/>
      <c r="Q41" s="101"/>
    </row>
    <row r="42" spans="2:18" x14ac:dyDescent="0.35">
      <c r="B42" s="101"/>
      <c r="E42" s="101"/>
      <c r="F42" s="101"/>
      <c r="G42" s="101"/>
      <c r="H42" s="101"/>
      <c r="I42" s="101"/>
      <c r="O42" s="101"/>
      <c r="P42" s="101"/>
      <c r="Q42" s="101"/>
    </row>
    <row r="43" spans="2:18" x14ac:dyDescent="0.35">
      <c r="B43" s="101"/>
      <c r="E43" s="101"/>
      <c r="F43" s="101"/>
      <c r="G43" s="101"/>
      <c r="H43" s="101"/>
      <c r="I43" s="101"/>
      <c r="O43" s="101"/>
      <c r="P43" s="101"/>
      <c r="Q43" s="101"/>
    </row>
    <row r="44" spans="2:18" x14ac:dyDescent="0.35">
      <c r="B44" s="101"/>
      <c r="E44" s="101"/>
      <c r="F44" s="101"/>
      <c r="G44" s="101"/>
      <c r="H44" s="101"/>
      <c r="I44" s="101"/>
      <c r="O44" s="101"/>
      <c r="P44" s="101"/>
      <c r="Q44" s="101"/>
    </row>
    <row r="45" spans="2:18" x14ac:dyDescent="0.35">
      <c r="B45" s="101"/>
      <c r="E45" s="101"/>
      <c r="F45" s="101"/>
      <c r="G45" s="101"/>
      <c r="H45" s="101"/>
      <c r="I45" s="101"/>
      <c r="O45" s="101"/>
      <c r="P45" s="101"/>
      <c r="Q45" s="101"/>
    </row>
    <row r="46" spans="2:18" x14ac:dyDescent="0.35">
      <c r="B46" s="101"/>
      <c r="E46" s="101"/>
      <c r="F46" s="101"/>
      <c r="G46" s="101"/>
      <c r="H46" s="101"/>
      <c r="I46" s="101"/>
      <c r="O46" s="101"/>
      <c r="P46" s="101"/>
      <c r="Q46" s="101"/>
    </row>
    <row r="47" spans="2:18" x14ac:dyDescent="0.35">
      <c r="B47" s="101"/>
      <c r="E47" s="101"/>
      <c r="F47" s="101"/>
      <c r="G47" s="101"/>
      <c r="H47" s="101"/>
      <c r="I47" s="101"/>
      <c r="O47" s="101"/>
      <c r="P47" s="101"/>
      <c r="Q47" s="101"/>
    </row>
    <row r="48" spans="2:18" x14ac:dyDescent="0.35">
      <c r="B48" s="101"/>
      <c r="E48" s="101"/>
      <c r="F48" s="101"/>
      <c r="G48" s="101"/>
      <c r="H48" s="101"/>
      <c r="I48" s="101"/>
      <c r="O48" s="101"/>
      <c r="P48" s="101"/>
      <c r="Q48" s="101"/>
    </row>
    <row r="49" spans="2:17" x14ac:dyDescent="0.35">
      <c r="B49" s="101"/>
      <c r="E49" s="101"/>
      <c r="F49" s="101"/>
      <c r="G49" s="101"/>
      <c r="H49" s="101"/>
      <c r="I49" s="101"/>
      <c r="O49" s="101"/>
      <c r="P49" s="101"/>
      <c r="Q49" s="101"/>
    </row>
    <row r="50" spans="2:17" x14ac:dyDescent="0.35">
      <c r="B50" s="101"/>
      <c r="E50" s="101"/>
      <c r="F50" s="101"/>
      <c r="G50" s="101"/>
      <c r="H50" s="101"/>
      <c r="I50" s="101"/>
      <c r="O50" s="101"/>
      <c r="P50" s="101"/>
      <c r="Q50" s="101"/>
    </row>
    <row r="51" spans="2:17" x14ac:dyDescent="0.35">
      <c r="B51" s="101"/>
      <c r="E51" s="101"/>
      <c r="F51" s="101"/>
      <c r="G51" s="101"/>
      <c r="H51" s="101"/>
      <c r="I51" s="101"/>
      <c r="O51" s="101"/>
      <c r="P51" s="101"/>
      <c r="Q51" s="101"/>
    </row>
    <row r="52" spans="2:17" x14ac:dyDescent="0.35">
      <c r="B52" s="101"/>
      <c r="E52" s="101"/>
      <c r="F52" s="101"/>
      <c r="G52" s="101"/>
      <c r="H52" s="101"/>
      <c r="I52" s="101"/>
      <c r="O52" s="101"/>
      <c r="P52" s="101"/>
      <c r="Q52" s="101"/>
    </row>
    <row r="53" spans="2:17" x14ac:dyDescent="0.35">
      <c r="B53" s="101"/>
      <c r="E53" s="101"/>
      <c r="F53" s="101"/>
      <c r="G53" s="101"/>
      <c r="H53" s="101"/>
      <c r="I53" s="101"/>
      <c r="O53" s="101"/>
      <c r="P53" s="101"/>
      <c r="Q53" s="101"/>
    </row>
    <row r="54" spans="2:17" x14ac:dyDescent="0.35">
      <c r="B54" s="101"/>
      <c r="E54" s="101"/>
      <c r="F54" s="101"/>
      <c r="G54" s="101"/>
      <c r="H54" s="101"/>
      <c r="I54" s="101"/>
      <c r="O54" s="101"/>
      <c r="P54" s="101"/>
      <c r="Q54" s="101"/>
    </row>
    <row r="55" spans="2:17" x14ac:dyDescent="0.35">
      <c r="B55" s="101"/>
      <c r="E55" s="101"/>
      <c r="F55" s="101"/>
      <c r="G55" s="101"/>
      <c r="H55" s="101"/>
      <c r="I55" s="101"/>
      <c r="O55" s="101"/>
      <c r="P55" s="101"/>
      <c r="Q55" s="101"/>
    </row>
  </sheetData>
  <mergeCells count="15">
    <mergeCell ref="F2:F3"/>
    <mergeCell ref="A2:A3"/>
    <mergeCell ref="B2:B3"/>
    <mergeCell ref="C2:C3"/>
    <mergeCell ref="D2:D3"/>
    <mergeCell ref="E2:E3"/>
    <mergeCell ref="R2:R3"/>
    <mergeCell ref="K3:N3"/>
    <mergeCell ref="H2:H3"/>
    <mergeCell ref="I2:I3"/>
    <mergeCell ref="J2:J3"/>
    <mergeCell ref="O2:O3"/>
    <mergeCell ref="P2:P3"/>
    <mergeCell ref="Q2:Q3"/>
    <mergeCell ref="G2:G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613DF-DA36-4BFE-A0C8-341C34AC15FA}">
  <dimension ref="A1:R34"/>
  <sheetViews>
    <sheetView zoomScaleNormal="100" workbookViewId="0">
      <pane ySplit="3" topLeftCell="A4" activePane="bottomLeft" state="frozen"/>
      <selection pane="bottomLeft" activeCell="D18" sqref="D18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9.25" customHeight="1" thickBot="1" x14ac:dyDescent="0.4">
      <c r="A4" s="76" t="s">
        <v>479</v>
      </c>
      <c r="B4" s="77" t="s">
        <v>480</v>
      </c>
      <c r="C4" s="82" t="s">
        <v>481</v>
      </c>
      <c r="D4" s="77" t="s">
        <v>482</v>
      </c>
      <c r="E4" s="82" t="s">
        <v>10</v>
      </c>
      <c r="F4" s="82" t="s">
        <v>552</v>
      </c>
      <c r="G4" s="77" t="s">
        <v>12</v>
      </c>
      <c r="H4" s="109">
        <v>42</v>
      </c>
      <c r="I4" s="109">
        <v>170</v>
      </c>
      <c r="J4" s="78"/>
      <c r="K4" s="78"/>
      <c r="L4" s="79"/>
      <c r="M4" s="78"/>
      <c r="N4" s="80"/>
      <c r="O4" s="81">
        <v>1.49</v>
      </c>
      <c r="P4" s="7"/>
      <c r="Q4" s="7"/>
      <c r="R4" s="1" t="s">
        <v>589</v>
      </c>
    </row>
    <row r="5" spans="1:18" ht="29.25" customHeight="1" thickBot="1" x14ac:dyDescent="0.4">
      <c r="A5" s="76" t="s">
        <v>483</v>
      </c>
      <c r="B5" s="77" t="s">
        <v>484</v>
      </c>
      <c r="C5" s="82" t="s">
        <v>485</v>
      </c>
      <c r="D5" s="77" t="s">
        <v>486</v>
      </c>
      <c r="E5" s="82" t="s">
        <v>27</v>
      </c>
      <c r="F5" s="82" t="s">
        <v>552</v>
      </c>
      <c r="G5" s="77" t="s">
        <v>12</v>
      </c>
      <c r="H5" s="109">
        <v>57</v>
      </c>
      <c r="I5" s="109">
        <v>399</v>
      </c>
      <c r="J5" s="78">
        <v>5985</v>
      </c>
      <c r="K5" s="78">
        <v>10550</v>
      </c>
      <c r="L5" s="79">
        <v>483</v>
      </c>
      <c r="M5" s="78">
        <v>1962</v>
      </c>
      <c r="N5" s="80">
        <v>3.1099999999999999E-2</v>
      </c>
      <c r="O5" s="81">
        <v>1.02</v>
      </c>
      <c r="P5" s="7"/>
      <c r="Q5" s="7"/>
      <c r="R5" s="1" t="s">
        <v>589</v>
      </c>
    </row>
    <row r="6" spans="1:18" ht="29.25" customHeight="1" thickBot="1" x14ac:dyDescent="0.4">
      <c r="A6" s="76" t="s">
        <v>487</v>
      </c>
      <c r="B6" s="77" t="s">
        <v>488</v>
      </c>
      <c r="C6" s="82" t="s">
        <v>489</v>
      </c>
      <c r="D6" s="77" t="s">
        <v>490</v>
      </c>
      <c r="E6" s="82" t="s">
        <v>27</v>
      </c>
      <c r="F6" s="82" t="s">
        <v>552</v>
      </c>
      <c r="G6" s="77" t="s">
        <v>53</v>
      </c>
      <c r="H6" s="109">
        <v>38</v>
      </c>
      <c r="I6" s="109">
        <v>124</v>
      </c>
      <c r="J6" s="78">
        <v>1860</v>
      </c>
      <c r="K6" s="78">
        <v>5360</v>
      </c>
      <c r="L6" s="79">
        <v>269</v>
      </c>
      <c r="M6" s="78">
        <v>860</v>
      </c>
      <c r="N6" s="80">
        <v>6.7900000000000002E-2</v>
      </c>
      <c r="O6" s="81">
        <v>1.63</v>
      </c>
      <c r="P6" s="7"/>
      <c r="Q6" s="7"/>
      <c r="R6" s="1" t="s">
        <v>589</v>
      </c>
    </row>
    <row r="7" spans="1:18" ht="29.25" customHeight="1" thickBot="1" x14ac:dyDescent="0.4">
      <c r="A7" s="76" t="s">
        <v>491</v>
      </c>
      <c r="B7" s="77" t="s">
        <v>492</v>
      </c>
      <c r="C7" s="82" t="s">
        <v>275</v>
      </c>
      <c r="D7" s="77" t="s">
        <v>275</v>
      </c>
      <c r="E7" s="82" t="s">
        <v>27</v>
      </c>
      <c r="F7" s="82" t="s">
        <v>552</v>
      </c>
      <c r="G7" s="77" t="s">
        <v>12</v>
      </c>
      <c r="H7" s="109">
        <v>14</v>
      </c>
      <c r="I7" s="109">
        <v>112</v>
      </c>
      <c r="J7" s="78"/>
      <c r="K7" s="78"/>
      <c r="L7" s="79"/>
      <c r="M7" s="78"/>
      <c r="N7" s="80"/>
      <c r="O7" s="81">
        <v>1.49</v>
      </c>
      <c r="P7" s="7"/>
      <c r="Q7" s="7"/>
      <c r="R7" s="1" t="s">
        <v>589</v>
      </c>
    </row>
    <row r="8" spans="1:18" ht="13.6" customHeight="1" x14ac:dyDescent="0.35">
      <c r="A8" s="84"/>
      <c r="B8" s="84"/>
      <c r="C8" s="85"/>
      <c r="D8" s="84"/>
      <c r="E8" s="85"/>
      <c r="F8" s="85"/>
      <c r="G8" s="84"/>
      <c r="H8" s="86"/>
      <c r="I8" s="86"/>
      <c r="J8" s="87"/>
      <c r="K8" s="87"/>
      <c r="L8" s="86"/>
      <c r="M8" s="86"/>
      <c r="N8" s="88"/>
      <c r="O8" s="86"/>
      <c r="P8" s="86"/>
      <c r="Q8" s="86"/>
      <c r="R8" s="101"/>
    </row>
    <row r="9" spans="1:18" ht="24.65" customHeight="1" x14ac:dyDescent="0.35">
      <c r="A9" s="95" t="s">
        <v>541</v>
      </c>
      <c r="B9" s="93"/>
      <c r="C9" s="90"/>
      <c r="D9" s="90"/>
      <c r="E9" s="90"/>
      <c r="F9" s="90"/>
      <c r="G9" s="90"/>
      <c r="H9" s="94">
        <f>SUM(H4:H7)</f>
        <v>151</v>
      </c>
      <c r="I9" s="94">
        <f>SUM(I4:I7)</f>
        <v>805</v>
      </c>
      <c r="J9" s="95" t="s">
        <v>540</v>
      </c>
      <c r="K9" s="91"/>
      <c r="L9" s="91"/>
      <c r="M9" s="91"/>
      <c r="N9" s="91"/>
      <c r="O9" s="91"/>
      <c r="P9" s="91"/>
      <c r="Q9" s="91"/>
      <c r="R9" s="101"/>
    </row>
    <row r="10" spans="1:18" ht="24.65" customHeight="1" x14ac:dyDescent="0.35">
      <c r="R10" s="101"/>
    </row>
    <row r="11" spans="1:18" ht="24.65" customHeight="1" x14ac:dyDescent="0.35">
      <c r="R11" s="101"/>
    </row>
    <row r="12" spans="1:18" ht="24.65" customHeight="1" x14ac:dyDescent="0.35">
      <c r="B12" s="101"/>
      <c r="E12" s="101"/>
      <c r="H12" s="101"/>
      <c r="I12" s="101"/>
      <c r="O12" s="101"/>
      <c r="P12" s="101"/>
      <c r="Q12" s="101"/>
      <c r="R12" s="101"/>
    </row>
    <row r="13" spans="1:18" ht="24.65" customHeight="1" x14ac:dyDescent="0.35">
      <c r="B13" s="101"/>
      <c r="D13" s="101"/>
      <c r="E13" s="101"/>
      <c r="G13" s="101"/>
      <c r="H13" s="101"/>
      <c r="I13" s="104"/>
      <c r="O13" s="101"/>
      <c r="P13" s="101"/>
      <c r="Q13" s="101"/>
    </row>
    <row r="14" spans="1:18" ht="24.65" customHeight="1" x14ac:dyDescent="0.35">
      <c r="B14" s="101"/>
      <c r="D14" s="101"/>
      <c r="E14" s="101"/>
      <c r="G14" s="101"/>
      <c r="H14" s="101"/>
      <c r="I14" s="104"/>
      <c r="O14" s="101"/>
      <c r="P14" s="101"/>
      <c r="Q14" s="101"/>
    </row>
    <row r="15" spans="1:18" ht="24.65" customHeight="1" x14ac:dyDescent="0.35">
      <c r="B15" s="101"/>
      <c r="D15" s="101"/>
      <c r="E15" s="101"/>
      <c r="G15" s="101"/>
      <c r="H15" s="101"/>
      <c r="I15" s="104"/>
      <c r="O15" s="101"/>
      <c r="P15" s="101"/>
      <c r="Q15" s="101"/>
    </row>
    <row r="16" spans="1:18" ht="24.65" customHeight="1" x14ac:dyDescent="0.35">
      <c r="B16" s="101"/>
      <c r="D16" s="101"/>
      <c r="E16" s="101"/>
      <c r="G16" s="101"/>
      <c r="H16" s="101"/>
      <c r="I16" s="104"/>
      <c r="O16" s="101"/>
      <c r="P16" s="101"/>
      <c r="Q16" s="101"/>
    </row>
    <row r="17" spans="2:17" ht="24.65" customHeight="1" x14ac:dyDescent="0.35">
      <c r="B17" s="101"/>
      <c r="D17" s="101"/>
      <c r="E17" s="101"/>
      <c r="G17" s="101"/>
      <c r="H17" s="101"/>
      <c r="I17" s="104"/>
      <c r="O17" s="101"/>
      <c r="P17" s="101"/>
      <c r="Q17" s="101"/>
    </row>
    <row r="18" spans="2:17" ht="24.65" customHeight="1" x14ac:dyDescent="0.35">
      <c r="B18" s="101"/>
      <c r="D18" s="101"/>
      <c r="E18" s="101"/>
      <c r="G18" s="101"/>
      <c r="H18" s="101"/>
      <c r="I18" s="104"/>
      <c r="O18" s="101"/>
      <c r="P18" s="101"/>
      <c r="Q18" s="101"/>
    </row>
    <row r="19" spans="2:17" x14ac:dyDescent="0.35">
      <c r="B19" s="101"/>
      <c r="D19" s="101"/>
      <c r="E19" s="101"/>
      <c r="G19" s="101"/>
      <c r="H19" s="101"/>
      <c r="I19" s="104"/>
      <c r="O19" s="101"/>
      <c r="P19" s="101"/>
      <c r="Q19" s="101"/>
    </row>
    <row r="20" spans="2:17" x14ac:dyDescent="0.35">
      <c r="B20" s="101"/>
      <c r="D20" s="101"/>
      <c r="E20" s="101"/>
      <c r="G20" s="101"/>
      <c r="H20" s="101"/>
      <c r="I20" s="104"/>
      <c r="O20" s="101"/>
      <c r="P20" s="101"/>
      <c r="Q20" s="101"/>
    </row>
    <row r="21" spans="2:17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2:17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2:17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2:17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2:17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2:17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2:17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2:17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2:17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2:17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2:17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2:17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D33" s="101"/>
      <c r="E33" s="101"/>
      <c r="G33" s="101"/>
      <c r="H33" s="101"/>
      <c r="I33" s="104"/>
      <c r="O33" s="101"/>
      <c r="P33" s="101"/>
      <c r="Q33" s="101"/>
    </row>
    <row r="34" spans="2:17" x14ac:dyDescent="0.35">
      <c r="B34" s="101"/>
      <c r="E34" s="101"/>
      <c r="F34" s="101"/>
      <c r="G34" s="101"/>
      <c r="H34" s="101"/>
      <c r="I34" s="101"/>
      <c r="O34" s="101"/>
      <c r="P34" s="101"/>
      <c r="Q34" s="101"/>
    </row>
  </sheetData>
  <mergeCells count="14">
    <mergeCell ref="F2:F3"/>
    <mergeCell ref="A2:A3"/>
    <mergeCell ref="B2:B3"/>
    <mergeCell ref="C2:C3"/>
    <mergeCell ref="D2:D3"/>
    <mergeCell ref="E2:E3"/>
    <mergeCell ref="Q2:Q3"/>
    <mergeCell ref="J3:M3"/>
    <mergeCell ref="G2:G3"/>
    <mergeCell ref="H2:H3"/>
    <mergeCell ref="I2:I3"/>
    <mergeCell ref="N2:N3"/>
    <mergeCell ref="O2:O3"/>
    <mergeCell ref="P2:P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4AC8E-08AA-4F47-9B93-24C856997FBB}">
  <dimension ref="A1:S42"/>
  <sheetViews>
    <sheetView zoomScaleNormal="100" workbookViewId="0">
      <pane ySplit="3" topLeftCell="A4" activePane="bottomLeft" state="frozen"/>
      <selection pane="bottomLeft" activeCell="F2" sqref="F2:F3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65"/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44" t="s">
        <v>29</v>
      </c>
      <c r="B4" s="45" t="s">
        <v>30</v>
      </c>
      <c r="C4" s="46" t="s">
        <v>31</v>
      </c>
      <c r="D4" s="45" t="s">
        <v>32</v>
      </c>
      <c r="E4" s="46" t="s">
        <v>27</v>
      </c>
      <c r="F4" s="46"/>
      <c r="G4" s="46" t="s">
        <v>28</v>
      </c>
      <c r="H4" s="45" t="s">
        <v>63</v>
      </c>
      <c r="I4" s="32">
        <v>59</v>
      </c>
      <c r="J4" s="127">
        <v>175</v>
      </c>
      <c r="K4" s="35">
        <v>2625</v>
      </c>
      <c r="L4" s="35">
        <v>32805</v>
      </c>
      <c r="M4" s="34">
        <v>0</v>
      </c>
      <c r="N4" s="34">
        <v>0</v>
      </c>
      <c r="O4" s="113">
        <v>0.26619999999999999</v>
      </c>
      <c r="P4" s="118">
        <v>5.85</v>
      </c>
      <c r="Q4" s="53"/>
      <c r="R4" s="53"/>
      <c r="S4" s="1" t="s">
        <v>577</v>
      </c>
    </row>
    <row r="5" spans="1:19" ht="25.85" customHeight="1" x14ac:dyDescent="0.35">
      <c r="A5" s="44" t="s">
        <v>293</v>
      </c>
      <c r="B5" s="45" t="s">
        <v>294</v>
      </c>
      <c r="C5" s="46" t="s">
        <v>31</v>
      </c>
      <c r="D5" s="45" t="s">
        <v>32</v>
      </c>
      <c r="E5" s="46" t="s">
        <v>27</v>
      </c>
      <c r="F5" s="46"/>
      <c r="G5" s="46" t="s">
        <v>28</v>
      </c>
      <c r="H5" s="45" t="s">
        <v>33</v>
      </c>
      <c r="I5" s="32">
        <v>15</v>
      </c>
      <c r="J5" s="127">
        <v>106</v>
      </c>
      <c r="K5" s="34"/>
      <c r="L5" s="34"/>
      <c r="M5" s="34"/>
      <c r="N5" s="34"/>
      <c r="O5" s="113"/>
      <c r="P5" s="121">
        <v>1.59</v>
      </c>
      <c r="Q5" s="53"/>
      <c r="R5" s="53"/>
      <c r="S5" s="1" t="s">
        <v>577</v>
      </c>
    </row>
    <row r="6" spans="1:19" s="92" customFormat="1" ht="25.15" customHeight="1" x14ac:dyDescent="0.35">
      <c r="A6" s="44" t="s">
        <v>295</v>
      </c>
      <c r="B6" s="45" t="s">
        <v>296</v>
      </c>
      <c r="C6" s="46" t="s">
        <v>297</v>
      </c>
      <c r="D6" s="45" t="s">
        <v>32</v>
      </c>
      <c r="E6" s="46" t="s">
        <v>27</v>
      </c>
      <c r="F6" s="46"/>
      <c r="G6" s="46" t="s">
        <v>28</v>
      </c>
      <c r="H6" s="45" t="s">
        <v>63</v>
      </c>
      <c r="I6" s="32">
        <v>3</v>
      </c>
      <c r="J6" s="127">
        <v>112</v>
      </c>
      <c r="K6" s="34"/>
      <c r="L6" s="34"/>
      <c r="M6" s="34"/>
      <c r="N6" s="34"/>
      <c r="O6" s="113"/>
      <c r="P6" s="121">
        <v>1.59</v>
      </c>
      <c r="Q6" s="53"/>
      <c r="R6" s="53"/>
      <c r="S6" s="1" t="s">
        <v>577</v>
      </c>
    </row>
    <row r="8" spans="1:19" x14ac:dyDescent="0.35">
      <c r="A8" s="95" t="s">
        <v>542</v>
      </c>
      <c r="B8" s="93"/>
      <c r="C8" s="90"/>
      <c r="D8" s="90"/>
      <c r="E8" s="90"/>
      <c r="F8" s="90"/>
      <c r="G8" s="90"/>
      <c r="H8" s="90"/>
      <c r="I8" s="94">
        <f>+SUM(I4:I6)</f>
        <v>77</v>
      </c>
      <c r="J8" s="94">
        <f>+SUM(J4:J6)</f>
        <v>393</v>
      </c>
      <c r="K8" s="95" t="s">
        <v>540</v>
      </c>
      <c r="L8" s="91"/>
      <c r="M8" s="91"/>
      <c r="N8" s="91"/>
      <c r="O8" s="91"/>
      <c r="P8" s="91"/>
      <c r="Q8" s="91"/>
      <c r="R8" s="91"/>
      <c r="S8" s="92"/>
    </row>
    <row r="11" spans="1:19" x14ac:dyDescent="0.35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M11" s="101"/>
      <c r="N11" s="101"/>
      <c r="O11" s="101"/>
      <c r="P11" s="101"/>
      <c r="Q11" s="101"/>
      <c r="R11" s="101"/>
      <c r="S11" s="101"/>
    </row>
    <row r="12" spans="1:19" x14ac:dyDescent="0.35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M12" s="101"/>
      <c r="N12" s="101"/>
      <c r="O12" s="101"/>
      <c r="P12" s="101"/>
      <c r="Q12" s="101"/>
      <c r="R12" s="101"/>
      <c r="S12" s="101"/>
    </row>
    <row r="13" spans="1:19" x14ac:dyDescent="0.35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M13" s="101"/>
      <c r="N13" s="101"/>
      <c r="O13" s="101"/>
      <c r="P13" s="101"/>
      <c r="Q13" s="101"/>
      <c r="R13" s="101"/>
      <c r="S13" s="101"/>
    </row>
    <row r="14" spans="1:19" x14ac:dyDescent="0.35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M14" s="101"/>
      <c r="N14" s="101"/>
      <c r="O14" s="101"/>
      <c r="P14" s="101"/>
      <c r="Q14" s="101"/>
      <c r="R14" s="101"/>
      <c r="S14" s="101"/>
    </row>
    <row r="15" spans="1:19" x14ac:dyDescent="0.35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M15" s="101"/>
      <c r="N15" s="101"/>
      <c r="O15" s="101"/>
      <c r="P15" s="101"/>
      <c r="Q15" s="101"/>
      <c r="R15" s="101"/>
      <c r="S15" s="101"/>
    </row>
    <row r="16" spans="1:19" x14ac:dyDescent="0.3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M16" s="101"/>
      <c r="N16" s="101"/>
      <c r="O16" s="101"/>
      <c r="P16" s="101"/>
      <c r="Q16" s="101"/>
      <c r="R16" s="101"/>
      <c r="S16" s="101"/>
    </row>
    <row r="17" spans="2:19" x14ac:dyDescent="0.3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M17" s="101"/>
      <c r="N17" s="101"/>
      <c r="O17" s="101"/>
      <c r="P17" s="101"/>
      <c r="Q17" s="101"/>
      <c r="R17" s="101"/>
      <c r="S17" s="101"/>
    </row>
    <row r="18" spans="2:19" x14ac:dyDescent="0.3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M18" s="101"/>
      <c r="N18" s="101"/>
      <c r="O18" s="101"/>
      <c r="P18" s="101"/>
      <c r="Q18" s="101"/>
      <c r="R18" s="101"/>
      <c r="S18" s="101"/>
    </row>
    <row r="19" spans="2:19" x14ac:dyDescent="0.3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M19" s="101"/>
      <c r="N19" s="101"/>
      <c r="O19" s="101"/>
      <c r="P19" s="101"/>
      <c r="Q19" s="101"/>
      <c r="R19" s="101"/>
      <c r="S19" s="101"/>
    </row>
    <row r="20" spans="2:19" x14ac:dyDescent="0.3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M20" s="101"/>
      <c r="N20" s="101"/>
      <c r="O20" s="101"/>
      <c r="P20" s="101"/>
      <c r="Q20" s="101"/>
      <c r="R20" s="101"/>
      <c r="S20" s="101"/>
    </row>
    <row r="21" spans="2:19" x14ac:dyDescent="0.3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M21" s="101"/>
      <c r="N21" s="101"/>
      <c r="O21" s="101"/>
      <c r="P21" s="101"/>
      <c r="Q21" s="101"/>
      <c r="R21" s="101"/>
      <c r="S21" s="101"/>
    </row>
    <row r="22" spans="2:19" x14ac:dyDescent="0.3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M22" s="101"/>
      <c r="N22" s="101"/>
      <c r="O22" s="101"/>
      <c r="P22" s="101"/>
      <c r="Q22" s="101"/>
      <c r="R22" s="101"/>
      <c r="S22" s="101"/>
    </row>
    <row r="23" spans="2:19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M23" s="101"/>
      <c r="N23" s="101"/>
      <c r="O23" s="101"/>
      <c r="P23" s="101"/>
      <c r="Q23" s="101"/>
      <c r="R23" s="101"/>
      <c r="S23" s="101"/>
    </row>
    <row r="24" spans="2:19" x14ac:dyDescent="0.35">
      <c r="B24" s="101"/>
      <c r="E24" s="101"/>
      <c r="F24" s="101"/>
      <c r="G24" s="101"/>
      <c r="H24" s="101"/>
      <c r="I24" s="101"/>
      <c r="J24" s="101"/>
      <c r="P24" s="101"/>
      <c r="Q24" s="101"/>
      <c r="R24" s="101"/>
    </row>
    <row r="25" spans="2:19" x14ac:dyDescent="0.35">
      <c r="B25" s="101"/>
      <c r="E25" s="101"/>
      <c r="F25" s="101"/>
      <c r="G25" s="101"/>
      <c r="H25" s="101"/>
      <c r="I25" s="101"/>
      <c r="J25" s="101"/>
      <c r="P25" s="101"/>
      <c r="Q25" s="101"/>
      <c r="R25" s="101"/>
    </row>
    <row r="26" spans="2:19" x14ac:dyDescent="0.35">
      <c r="B26" s="101"/>
      <c r="E26" s="101"/>
      <c r="F26" s="101"/>
      <c r="G26" s="101"/>
      <c r="H26" s="101"/>
      <c r="I26" s="101"/>
      <c r="J26" s="101"/>
      <c r="P26" s="101"/>
      <c r="Q26" s="101"/>
      <c r="R26" s="101"/>
    </row>
    <row r="27" spans="2:19" x14ac:dyDescent="0.35">
      <c r="B27" s="101"/>
      <c r="E27" s="101"/>
      <c r="F27" s="101"/>
      <c r="G27" s="101"/>
      <c r="H27" s="101"/>
      <c r="I27" s="101"/>
      <c r="J27" s="101"/>
      <c r="P27" s="101"/>
      <c r="Q27" s="101"/>
      <c r="R27" s="101"/>
    </row>
    <row r="28" spans="2:19" x14ac:dyDescent="0.35">
      <c r="B28" s="101"/>
      <c r="E28" s="101"/>
      <c r="F28" s="101"/>
      <c r="G28" s="101"/>
      <c r="H28" s="101"/>
      <c r="I28" s="101"/>
      <c r="J28" s="101"/>
      <c r="P28" s="101"/>
      <c r="Q28" s="101"/>
      <c r="R28" s="101"/>
    </row>
    <row r="29" spans="2:19" x14ac:dyDescent="0.35">
      <c r="B29" s="101"/>
      <c r="E29" s="101"/>
      <c r="F29" s="101"/>
      <c r="G29" s="101"/>
      <c r="H29" s="101"/>
      <c r="I29" s="101"/>
      <c r="J29" s="101"/>
      <c r="P29" s="101"/>
      <c r="Q29" s="101"/>
      <c r="R29" s="101"/>
    </row>
    <row r="30" spans="2:19" x14ac:dyDescent="0.35">
      <c r="B30" s="101"/>
      <c r="E30" s="101"/>
      <c r="F30" s="101"/>
      <c r="G30" s="101"/>
      <c r="H30" s="101"/>
      <c r="I30" s="101"/>
      <c r="J30" s="101"/>
      <c r="P30" s="101"/>
      <c r="Q30" s="101"/>
      <c r="R30" s="101"/>
    </row>
    <row r="31" spans="2:19" x14ac:dyDescent="0.35">
      <c r="B31" s="101"/>
      <c r="E31" s="101"/>
      <c r="F31" s="101"/>
      <c r="G31" s="101"/>
      <c r="H31" s="101"/>
      <c r="I31" s="101"/>
      <c r="J31" s="101"/>
      <c r="P31" s="101"/>
      <c r="Q31" s="101"/>
      <c r="R31" s="101"/>
    </row>
    <row r="32" spans="2:19" x14ac:dyDescent="0.35">
      <c r="B32" s="101"/>
      <c r="E32" s="101"/>
      <c r="F32" s="101"/>
      <c r="G32" s="101"/>
      <c r="H32" s="101"/>
      <c r="I32" s="101"/>
      <c r="J32" s="101"/>
      <c r="P32" s="101"/>
      <c r="Q32" s="101"/>
      <c r="R32" s="101"/>
    </row>
    <row r="33" spans="2:18" x14ac:dyDescent="0.35">
      <c r="B33" s="101"/>
      <c r="E33" s="101"/>
      <c r="F33" s="101"/>
      <c r="G33" s="101"/>
      <c r="H33" s="101"/>
      <c r="I33" s="101"/>
      <c r="J33" s="101"/>
      <c r="P33" s="101"/>
      <c r="Q33" s="101"/>
      <c r="R33" s="101"/>
    </row>
    <row r="34" spans="2:18" x14ac:dyDescent="0.35">
      <c r="B34" s="101"/>
      <c r="E34" s="101"/>
      <c r="F34" s="101"/>
      <c r="G34" s="101"/>
      <c r="H34" s="101"/>
      <c r="I34" s="101"/>
      <c r="J34" s="101"/>
      <c r="P34" s="101"/>
      <c r="Q34" s="101"/>
      <c r="R34" s="101"/>
    </row>
    <row r="35" spans="2:18" x14ac:dyDescent="0.35">
      <c r="B35" s="101"/>
      <c r="E35" s="101"/>
      <c r="F35" s="101"/>
      <c r="G35" s="101"/>
      <c r="H35" s="101"/>
      <c r="I35" s="101"/>
      <c r="J35" s="101"/>
      <c r="P35" s="101"/>
      <c r="Q35" s="101"/>
      <c r="R35" s="101"/>
    </row>
    <row r="36" spans="2:18" x14ac:dyDescent="0.35">
      <c r="B36" s="101"/>
      <c r="E36" s="101"/>
      <c r="F36" s="101"/>
      <c r="G36" s="101"/>
      <c r="H36" s="101"/>
      <c r="I36" s="101"/>
      <c r="J36" s="101"/>
      <c r="P36" s="101"/>
      <c r="Q36" s="101"/>
      <c r="R36" s="101"/>
    </row>
    <row r="37" spans="2:18" x14ac:dyDescent="0.35">
      <c r="B37" s="101"/>
      <c r="E37" s="101"/>
      <c r="F37" s="101"/>
      <c r="G37" s="101"/>
      <c r="H37" s="101"/>
      <c r="I37" s="101"/>
      <c r="J37" s="101"/>
      <c r="P37" s="101"/>
      <c r="Q37" s="101"/>
      <c r="R37" s="101"/>
    </row>
    <row r="38" spans="2:18" x14ac:dyDescent="0.35">
      <c r="B38" s="101"/>
      <c r="E38" s="101"/>
      <c r="F38" s="101"/>
      <c r="G38" s="101"/>
      <c r="H38" s="101"/>
      <c r="I38" s="101"/>
      <c r="J38" s="101"/>
      <c r="P38" s="101"/>
      <c r="Q38" s="101"/>
      <c r="R38" s="101"/>
    </row>
    <row r="39" spans="2:18" x14ac:dyDescent="0.35">
      <c r="B39" s="101"/>
      <c r="E39" s="101"/>
      <c r="F39" s="101"/>
      <c r="G39" s="101"/>
      <c r="H39" s="101"/>
      <c r="I39" s="101"/>
      <c r="J39" s="101"/>
      <c r="P39" s="101"/>
      <c r="Q39" s="101"/>
      <c r="R39" s="101"/>
    </row>
    <row r="40" spans="2:18" x14ac:dyDescent="0.35">
      <c r="B40" s="101"/>
      <c r="E40" s="101"/>
      <c r="F40" s="101"/>
      <c r="G40" s="101"/>
      <c r="H40" s="101"/>
      <c r="I40" s="101"/>
      <c r="J40" s="101"/>
      <c r="P40" s="101"/>
      <c r="Q40" s="101"/>
      <c r="R40" s="101"/>
    </row>
    <row r="41" spans="2:18" x14ac:dyDescent="0.35">
      <c r="B41" s="101"/>
      <c r="E41" s="101"/>
      <c r="F41" s="101"/>
      <c r="G41" s="101"/>
      <c r="H41" s="101"/>
      <c r="I41" s="101"/>
      <c r="J41" s="101"/>
      <c r="P41" s="101"/>
      <c r="Q41" s="101"/>
      <c r="R41" s="101"/>
    </row>
    <row r="42" spans="2:18" x14ac:dyDescent="0.35">
      <c r="B42" s="101"/>
      <c r="E42" s="101"/>
      <c r="F42" s="101"/>
      <c r="G42" s="101"/>
      <c r="H42" s="101"/>
      <c r="I42" s="101"/>
      <c r="J42" s="101"/>
      <c r="P42" s="101"/>
      <c r="Q42" s="101"/>
      <c r="R42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FC72-B4E4-4A9C-957A-CA3624E92F89}">
  <dimension ref="A1:T63"/>
  <sheetViews>
    <sheetView zoomScaleNormal="100" workbookViewId="0">
      <pane ySplit="3" topLeftCell="A4" activePane="bottomLeft" state="frozen"/>
      <selection pane="bottomLeft" activeCell="B27" sqref="B27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7" width="5.5" style="27" customWidth="1"/>
    <col min="8" max="8" width="19.375" style="27" customWidth="1"/>
    <col min="9" max="9" width="6.625" style="1" customWidth="1"/>
    <col min="10" max="10" width="7.125" style="1" customWidth="1"/>
    <col min="11" max="18" width="7.75" style="1" customWidth="1"/>
    <col min="19" max="19" width="7.875" style="1" customWidth="1"/>
    <col min="20" max="16384" width="11.5" style="1"/>
  </cols>
  <sheetData>
    <row r="1" spans="1:19" ht="19.899999999999999" customHeight="1" x14ac:dyDescent="0.35">
      <c r="A1" s="96" t="s">
        <v>544</v>
      </c>
    </row>
    <row r="2" spans="1:19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738</v>
      </c>
      <c r="G2" s="156" t="s">
        <v>530</v>
      </c>
      <c r="H2" s="156" t="s">
        <v>5</v>
      </c>
      <c r="I2" s="156" t="s">
        <v>531</v>
      </c>
      <c r="J2" s="160" t="s">
        <v>532</v>
      </c>
      <c r="K2" s="2" t="s">
        <v>533</v>
      </c>
      <c r="L2" s="2" t="s">
        <v>534</v>
      </c>
      <c r="M2" s="2" t="s">
        <v>535</v>
      </c>
      <c r="N2" s="2" t="s">
        <v>536</v>
      </c>
      <c r="O2" s="158" t="s">
        <v>537</v>
      </c>
      <c r="P2" s="157" t="s">
        <v>539</v>
      </c>
      <c r="Q2" s="157" t="s">
        <v>591</v>
      </c>
      <c r="R2" s="157" t="s">
        <v>614</v>
      </c>
    </row>
    <row r="3" spans="1:19" ht="14.45" customHeight="1" x14ac:dyDescent="0.35">
      <c r="A3" s="159"/>
      <c r="B3" s="156"/>
      <c r="C3" s="156"/>
      <c r="D3" s="156"/>
      <c r="E3" s="156"/>
      <c r="F3" s="156" t="s">
        <v>738</v>
      </c>
      <c r="G3" s="156"/>
      <c r="H3" s="156"/>
      <c r="I3" s="155"/>
      <c r="J3" s="161"/>
      <c r="K3" s="157" t="s">
        <v>538</v>
      </c>
      <c r="L3" s="162"/>
      <c r="M3" s="162"/>
      <c r="N3" s="163"/>
      <c r="O3" s="158"/>
      <c r="P3" s="157"/>
      <c r="Q3" s="157"/>
      <c r="R3" s="157"/>
    </row>
    <row r="4" spans="1:19" ht="24.65" customHeight="1" x14ac:dyDescent="0.35">
      <c r="A4" s="60" t="s">
        <v>49</v>
      </c>
      <c r="B4" s="61" t="s">
        <v>50</v>
      </c>
      <c r="C4" s="62" t="s">
        <v>51</v>
      </c>
      <c r="D4" s="61" t="s">
        <v>52</v>
      </c>
      <c r="E4" s="62" t="s">
        <v>27</v>
      </c>
      <c r="F4" s="62"/>
      <c r="G4" s="62" t="s">
        <v>28</v>
      </c>
      <c r="H4" s="61" t="s">
        <v>555</v>
      </c>
      <c r="I4" s="54">
        <v>22</v>
      </c>
      <c r="J4" s="126">
        <v>126</v>
      </c>
      <c r="K4" s="55">
        <v>1890</v>
      </c>
      <c r="L4" s="55">
        <v>13696</v>
      </c>
      <c r="M4" s="56">
        <v>0</v>
      </c>
      <c r="N4" s="56">
        <v>0</v>
      </c>
      <c r="O4" s="112">
        <v>0.1552</v>
      </c>
      <c r="P4" s="117">
        <v>3.39</v>
      </c>
      <c r="Q4" s="53"/>
      <c r="R4" s="53"/>
      <c r="S4" s="1" t="s">
        <v>580</v>
      </c>
    </row>
    <row r="5" spans="1:19" ht="24.65" customHeight="1" x14ac:dyDescent="0.35">
      <c r="A5" s="63" t="s">
        <v>133</v>
      </c>
      <c r="B5" s="64" t="s">
        <v>134</v>
      </c>
      <c r="C5" s="147" t="s">
        <v>135</v>
      </c>
      <c r="D5" s="154" t="s">
        <v>136</v>
      </c>
      <c r="E5" s="147" t="s">
        <v>27</v>
      </c>
      <c r="F5" s="147" t="s">
        <v>739</v>
      </c>
      <c r="G5" s="147" t="s">
        <v>28</v>
      </c>
      <c r="H5" s="64" t="s">
        <v>63</v>
      </c>
      <c r="I5" s="28">
        <v>23</v>
      </c>
      <c r="J5" s="128">
        <v>111</v>
      </c>
      <c r="K5" s="30">
        <v>1666</v>
      </c>
      <c r="L5" s="30">
        <v>8956</v>
      </c>
      <c r="M5" s="29">
        <v>438</v>
      </c>
      <c r="N5" s="30">
        <v>1508</v>
      </c>
      <c r="O5" s="114">
        <v>7.1499999999999994E-2</v>
      </c>
      <c r="P5" s="119">
        <v>1.7</v>
      </c>
      <c r="Q5" s="31"/>
      <c r="R5" s="31"/>
      <c r="S5" s="1" t="s">
        <v>580</v>
      </c>
    </row>
    <row r="6" spans="1:19" ht="24.65" customHeight="1" x14ac:dyDescent="0.35">
      <c r="A6" s="63" t="s">
        <v>137</v>
      </c>
      <c r="B6" s="64" t="s">
        <v>138</v>
      </c>
      <c r="C6" s="147" t="s">
        <v>135</v>
      </c>
      <c r="D6" s="154" t="s">
        <v>136</v>
      </c>
      <c r="E6" s="147" t="s">
        <v>27</v>
      </c>
      <c r="F6" s="147" t="s">
        <v>739</v>
      </c>
      <c r="G6" s="147" t="s">
        <v>28</v>
      </c>
      <c r="H6" s="148" t="s">
        <v>63</v>
      </c>
      <c r="I6" s="28">
        <v>14</v>
      </c>
      <c r="J6" s="128">
        <v>79</v>
      </c>
      <c r="K6" s="30">
        <v>1185</v>
      </c>
      <c r="L6" s="30">
        <v>2054</v>
      </c>
      <c r="M6" s="29">
        <v>89</v>
      </c>
      <c r="N6" s="29">
        <v>412</v>
      </c>
      <c r="O6" s="114">
        <v>7.1499999999999994E-2</v>
      </c>
      <c r="P6" s="119">
        <v>1.7</v>
      </c>
      <c r="Q6" s="31"/>
      <c r="R6" s="31"/>
      <c r="S6" s="1" t="s">
        <v>580</v>
      </c>
    </row>
    <row r="7" spans="1:19" ht="24.65" customHeight="1" x14ac:dyDescent="0.35">
      <c r="A7" s="63" t="s">
        <v>139</v>
      </c>
      <c r="B7" s="64" t="s">
        <v>140</v>
      </c>
      <c r="C7" s="147" t="s">
        <v>135</v>
      </c>
      <c r="D7" s="154" t="s">
        <v>136</v>
      </c>
      <c r="E7" s="147" t="s">
        <v>27</v>
      </c>
      <c r="F7" s="147" t="s">
        <v>739</v>
      </c>
      <c r="G7" s="147" t="s">
        <v>28</v>
      </c>
      <c r="H7" s="148" t="s">
        <v>63</v>
      </c>
      <c r="I7" s="28">
        <v>29</v>
      </c>
      <c r="J7" s="128">
        <v>236</v>
      </c>
      <c r="K7" s="30">
        <v>3540</v>
      </c>
      <c r="L7" s="30">
        <v>5870</v>
      </c>
      <c r="M7" s="29">
        <v>273</v>
      </c>
      <c r="N7" s="30">
        <v>1069</v>
      </c>
      <c r="O7" s="114">
        <v>7.1499999999999994E-2</v>
      </c>
      <c r="P7" s="119">
        <v>1.7</v>
      </c>
      <c r="Q7" s="31"/>
      <c r="R7" s="31"/>
      <c r="S7" s="1" t="s">
        <v>580</v>
      </c>
    </row>
    <row r="8" spans="1:19" ht="24.65" customHeight="1" x14ac:dyDescent="0.35">
      <c r="A8" s="63" t="s">
        <v>141</v>
      </c>
      <c r="B8" s="64" t="s">
        <v>142</v>
      </c>
      <c r="C8" s="147" t="s">
        <v>135</v>
      </c>
      <c r="D8" s="154" t="s">
        <v>136</v>
      </c>
      <c r="E8" s="147" t="s">
        <v>27</v>
      </c>
      <c r="F8" s="147" t="s">
        <v>739</v>
      </c>
      <c r="G8" s="147" t="s">
        <v>28</v>
      </c>
      <c r="H8" s="64" t="s">
        <v>63</v>
      </c>
      <c r="I8" s="28">
        <v>12</v>
      </c>
      <c r="J8" s="128">
        <v>58</v>
      </c>
      <c r="K8" s="29">
        <v>869</v>
      </c>
      <c r="L8" s="30">
        <v>4673</v>
      </c>
      <c r="M8" s="29">
        <v>228</v>
      </c>
      <c r="N8" s="29">
        <v>787</v>
      </c>
      <c r="O8" s="114">
        <v>7.1499999999999994E-2</v>
      </c>
      <c r="P8" s="119">
        <v>1.7</v>
      </c>
      <c r="Q8" s="31"/>
      <c r="R8" s="31"/>
      <c r="S8" s="1" t="s">
        <v>580</v>
      </c>
    </row>
    <row r="9" spans="1:19" ht="24.65" customHeight="1" x14ac:dyDescent="0.35">
      <c r="A9" s="63" t="s">
        <v>143</v>
      </c>
      <c r="B9" s="64" t="s">
        <v>144</v>
      </c>
      <c r="C9" s="147" t="s">
        <v>135</v>
      </c>
      <c r="D9" s="154" t="s">
        <v>136</v>
      </c>
      <c r="E9" s="147" t="s">
        <v>27</v>
      </c>
      <c r="F9" s="147" t="s">
        <v>739</v>
      </c>
      <c r="G9" s="147" t="s">
        <v>28</v>
      </c>
      <c r="H9" s="153" t="s">
        <v>53</v>
      </c>
      <c r="I9" s="28">
        <v>17</v>
      </c>
      <c r="J9" s="128">
        <v>71</v>
      </c>
      <c r="K9" s="30">
        <v>1065</v>
      </c>
      <c r="L9" s="30">
        <v>2569</v>
      </c>
      <c r="M9" s="29">
        <v>124</v>
      </c>
      <c r="N9" s="29">
        <v>439</v>
      </c>
      <c r="O9" s="114">
        <v>2.1600000000000001E-2</v>
      </c>
      <c r="P9" s="119">
        <v>0.88</v>
      </c>
      <c r="Q9" s="31"/>
      <c r="R9" s="31"/>
      <c r="S9" s="1" t="s">
        <v>580</v>
      </c>
    </row>
    <row r="10" spans="1:19" ht="24.65" customHeight="1" x14ac:dyDescent="0.35">
      <c r="A10" s="63" t="s">
        <v>145</v>
      </c>
      <c r="B10" s="64" t="s">
        <v>146</v>
      </c>
      <c r="C10" s="147" t="s">
        <v>135</v>
      </c>
      <c r="D10" s="154" t="s">
        <v>136</v>
      </c>
      <c r="E10" s="147" t="s">
        <v>27</v>
      </c>
      <c r="F10" s="147" t="s">
        <v>739</v>
      </c>
      <c r="G10" s="147" t="s">
        <v>28</v>
      </c>
      <c r="H10" s="153" t="s">
        <v>53</v>
      </c>
      <c r="I10" s="28">
        <v>20</v>
      </c>
      <c r="J10" s="128">
        <v>79</v>
      </c>
      <c r="K10" s="30">
        <v>1185</v>
      </c>
      <c r="L10" s="30">
        <v>1788</v>
      </c>
      <c r="M10" s="29">
        <v>86</v>
      </c>
      <c r="N10" s="29">
        <v>310</v>
      </c>
      <c r="O10" s="114">
        <v>2.1600000000000001E-2</v>
      </c>
      <c r="P10" s="119">
        <v>0.88</v>
      </c>
      <c r="Q10" s="31"/>
      <c r="R10" s="31"/>
      <c r="S10" s="1" t="s">
        <v>580</v>
      </c>
    </row>
    <row r="11" spans="1:19" ht="24.65" customHeight="1" x14ac:dyDescent="0.35">
      <c r="A11" s="63" t="s">
        <v>147</v>
      </c>
      <c r="B11" s="64" t="s">
        <v>148</v>
      </c>
      <c r="C11" s="147" t="s">
        <v>135</v>
      </c>
      <c r="D11" s="154" t="s">
        <v>136</v>
      </c>
      <c r="E11" s="147" t="s">
        <v>27</v>
      </c>
      <c r="F11" s="147" t="s">
        <v>739</v>
      </c>
      <c r="G11" s="147" t="s">
        <v>28</v>
      </c>
      <c r="H11" s="153" t="s">
        <v>53</v>
      </c>
      <c r="I11" s="28">
        <v>18</v>
      </c>
      <c r="J11" s="128">
        <v>73</v>
      </c>
      <c r="K11" s="30">
        <v>1095</v>
      </c>
      <c r="L11" s="30">
        <v>1949</v>
      </c>
      <c r="M11" s="29">
        <v>93</v>
      </c>
      <c r="N11" s="29">
        <v>338</v>
      </c>
      <c r="O11" s="114">
        <v>2.1600000000000001E-2</v>
      </c>
      <c r="P11" s="119">
        <v>0.88</v>
      </c>
      <c r="Q11" s="31"/>
      <c r="R11" s="31"/>
      <c r="S11" s="1" t="s">
        <v>580</v>
      </c>
    </row>
    <row r="12" spans="1:19" ht="24.65" customHeight="1" x14ac:dyDescent="0.35">
      <c r="A12" s="63" t="s">
        <v>149</v>
      </c>
      <c r="B12" s="64" t="s">
        <v>150</v>
      </c>
      <c r="C12" s="147" t="s">
        <v>135</v>
      </c>
      <c r="D12" s="154" t="s">
        <v>136</v>
      </c>
      <c r="E12" s="147" t="s">
        <v>27</v>
      </c>
      <c r="F12" s="147" t="s">
        <v>739</v>
      </c>
      <c r="G12" s="147" t="s">
        <v>28</v>
      </c>
      <c r="H12" s="153" t="s">
        <v>53</v>
      </c>
      <c r="I12" s="28">
        <v>17</v>
      </c>
      <c r="J12" s="128">
        <v>117</v>
      </c>
      <c r="K12" s="30">
        <v>1755</v>
      </c>
      <c r="L12" s="30">
        <v>1507</v>
      </c>
      <c r="M12" s="29">
        <v>72</v>
      </c>
      <c r="N12" s="29">
        <v>266</v>
      </c>
      <c r="O12" s="114">
        <v>2.1600000000000001E-2</v>
      </c>
      <c r="P12" s="119">
        <v>0.88</v>
      </c>
      <c r="Q12" s="31"/>
      <c r="R12" s="31"/>
      <c r="S12" s="1" t="s">
        <v>580</v>
      </c>
    </row>
    <row r="13" spans="1:19" ht="24.65" customHeight="1" x14ac:dyDescent="0.35">
      <c r="A13" s="63" t="s">
        <v>151</v>
      </c>
      <c r="B13" s="64" t="s">
        <v>152</v>
      </c>
      <c r="C13" s="147" t="s">
        <v>153</v>
      </c>
      <c r="D13" s="153" t="s">
        <v>154</v>
      </c>
      <c r="E13" s="147" t="s">
        <v>27</v>
      </c>
      <c r="F13" s="147" t="s">
        <v>739</v>
      </c>
      <c r="G13" s="147" t="s">
        <v>28</v>
      </c>
      <c r="H13" s="64" t="s">
        <v>33</v>
      </c>
      <c r="I13" s="28">
        <v>17</v>
      </c>
      <c r="J13" s="128">
        <v>108</v>
      </c>
      <c r="K13" s="30">
        <v>1620</v>
      </c>
      <c r="L13" s="29">
        <v>1598</v>
      </c>
      <c r="M13" s="29">
        <v>80</v>
      </c>
      <c r="N13" s="29">
        <v>256</v>
      </c>
      <c r="O13" s="114">
        <v>3.5499999999999997E-2</v>
      </c>
      <c r="P13" s="119">
        <v>1.08</v>
      </c>
      <c r="Q13" s="145"/>
      <c r="R13" s="145"/>
      <c r="S13" s="1" t="s">
        <v>580</v>
      </c>
    </row>
    <row r="14" spans="1:19" ht="24.65" customHeight="1" x14ac:dyDescent="0.35">
      <c r="A14" s="63" t="s">
        <v>155</v>
      </c>
      <c r="B14" s="64" t="s">
        <v>156</v>
      </c>
      <c r="C14" s="147" t="s">
        <v>153</v>
      </c>
      <c r="D14" s="153" t="s">
        <v>154</v>
      </c>
      <c r="E14" s="147" t="s">
        <v>27</v>
      </c>
      <c r="F14" s="147" t="s">
        <v>739</v>
      </c>
      <c r="G14" s="147" t="s">
        <v>28</v>
      </c>
      <c r="H14" s="153" t="s">
        <v>63</v>
      </c>
      <c r="I14" s="28">
        <v>15</v>
      </c>
      <c r="J14" s="128">
        <v>100</v>
      </c>
      <c r="K14" s="30">
        <v>1500</v>
      </c>
      <c r="L14" s="30">
        <v>3250</v>
      </c>
      <c r="M14" s="29">
        <v>161</v>
      </c>
      <c r="N14" s="29">
        <v>535</v>
      </c>
      <c r="O14" s="114">
        <v>3.5499999999999997E-2</v>
      </c>
      <c r="P14" s="119">
        <v>1.08</v>
      </c>
      <c r="Q14" s="145"/>
      <c r="R14" s="145"/>
      <c r="S14" s="1" t="s">
        <v>580</v>
      </c>
    </row>
    <row r="15" spans="1:19" ht="24.65" customHeight="1" x14ac:dyDescent="0.35">
      <c r="A15" s="63" t="s">
        <v>157</v>
      </c>
      <c r="B15" s="64" t="s">
        <v>158</v>
      </c>
      <c r="C15" s="147" t="s">
        <v>153</v>
      </c>
      <c r="D15" s="153" t="s">
        <v>154</v>
      </c>
      <c r="E15" s="147" t="s">
        <v>27</v>
      </c>
      <c r="F15" s="147" t="s">
        <v>739</v>
      </c>
      <c r="G15" s="147" t="s">
        <v>28</v>
      </c>
      <c r="H15" s="153" t="s">
        <v>63</v>
      </c>
      <c r="I15" s="28">
        <v>19</v>
      </c>
      <c r="J15" s="128">
        <v>122</v>
      </c>
      <c r="K15" s="30">
        <v>1830</v>
      </c>
      <c r="L15" s="30">
        <v>3833</v>
      </c>
      <c r="M15" s="29">
        <v>190</v>
      </c>
      <c r="N15" s="29">
        <v>631</v>
      </c>
      <c r="O15" s="114">
        <v>3.5499999999999997E-2</v>
      </c>
      <c r="P15" s="119">
        <v>1.08</v>
      </c>
      <c r="Q15" s="145"/>
      <c r="R15" s="145"/>
      <c r="S15" s="1" t="s">
        <v>580</v>
      </c>
    </row>
    <row r="16" spans="1:19" ht="24.65" customHeight="1" x14ac:dyDescent="0.35">
      <c r="A16" s="63" t="s">
        <v>159</v>
      </c>
      <c r="B16" s="64" t="s">
        <v>160</v>
      </c>
      <c r="C16" s="147" t="s">
        <v>153</v>
      </c>
      <c r="D16" s="153" t="s">
        <v>154</v>
      </c>
      <c r="E16" s="147" t="s">
        <v>27</v>
      </c>
      <c r="F16" s="147" t="s">
        <v>739</v>
      </c>
      <c r="G16" s="147" t="s">
        <v>28</v>
      </c>
      <c r="H16" s="153" t="s">
        <v>63</v>
      </c>
      <c r="I16" s="28">
        <v>17</v>
      </c>
      <c r="J16" s="128">
        <v>107</v>
      </c>
      <c r="K16" s="30">
        <v>1605</v>
      </c>
      <c r="L16" s="30">
        <v>3528</v>
      </c>
      <c r="M16" s="29">
        <v>182</v>
      </c>
      <c r="N16" s="29">
        <v>542</v>
      </c>
      <c r="O16" s="114">
        <v>3.5499999999999997E-2</v>
      </c>
      <c r="P16" s="119">
        <v>1.08</v>
      </c>
      <c r="Q16" s="145"/>
      <c r="R16" s="145"/>
      <c r="S16" s="1" t="s">
        <v>580</v>
      </c>
    </row>
    <row r="17" spans="1:20" ht="24.65" customHeight="1" x14ac:dyDescent="0.35">
      <c r="A17" s="60" t="s">
        <v>172</v>
      </c>
      <c r="B17" s="61" t="s">
        <v>173</v>
      </c>
      <c r="C17" s="62" t="s">
        <v>174</v>
      </c>
      <c r="D17" s="61" t="s">
        <v>175</v>
      </c>
      <c r="E17" s="62" t="s">
        <v>27</v>
      </c>
      <c r="F17" s="62" t="s">
        <v>739</v>
      </c>
      <c r="G17" s="62" t="s">
        <v>28</v>
      </c>
      <c r="H17" s="61" t="s">
        <v>79</v>
      </c>
      <c r="I17" s="54">
        <v>92</v>
      </c>
      <c r="J17" s="126">
        <v>552</v>
      </c>
      <c r="K17" s="55">
        <v>8280</v>
      </c>
      <c r="L17" s="55">
        <v>13848</v>
      </c>
      <c r="M17" s="56">
        <v>599</v>
      </c>
      <c r="N17" s="55">
        <v>2777</v>
      </c>
      <c r="O17" s="112">
        <v>2.8299999999999999E-2</v>
      </c>
      <c r="P17" s="117">
        <v>0.97</v>
      </c>
      <c r="Q17" s="53"/>
      <c r="R17" s="53"/>
      <c r="S17" s="1" t="s">
        <v>580</v>
      </c>
    </row>
    <row r="18" spans="1:20" ht="24.65" customHeight="1" x14ac:dyDescent="0.35">
      <c r="A18" s="63" t="s">
        <v>180</v>
      </c>
      <c r="B18" s="64" t="s">
        <v>181</v>
      </c>
      <c r="C18" s="147" t="s">
        <v>178</v>
      </c>
      <c r="D18" s="153" t="s">
        <v>179</v>
      </c>
      <c r="E18" s="147" t="s">
        <v>27</v>
      </c>
      <c r="F18" s="65" t="s">
        <v>739</v>
      </c>
      <c r="G18" s="147" t="s">
        <v>28</v>
      </c>
      <c r="H18" s="64" t="s">
        <v>33</v>
      </c>
      <c r="I18" s="28">
        <v>15</v>
      </c>
      <c r="J18" s="128">
        <v>93</v>
      </c>
      <c r="K18" s="30">
        <v>1395</v>
      </c>
      <c r="L18" s="29">
        <v>2155</v>
      </c>
      <c r="M18" s="29">
        <v>88</v>
      </c>
      <c r="N18" s="29">
        <v>464</v>
      </c>
      <c r="O18" s="114">
        <v>2.5999999999999999E-2</v>
      </c>
      <c r="P18" s="119">
        <v>0.94</v>
      </c>
      <c r="Q18" s="145"/>
      <c r="R18" s="145"/>
      <c r="S18" s="1" t="s">
        <v>580</v>
      </c>
    </row>
    <row r="19" spans="1:20" ht="24.65" customHeight="1" x14ac:dyDescent="0.35">
      <c r="A19" s="63" t="s">
        <v>182</v>
      </c>
      <c r="B19" s="64" t="s">
        <v>183</v>
      </c>
      <c r="C19" s="147" t="s">
        <v>178</v>
      </c>
      <c r="D19" s="153" t="s">
        <v>179</v>
      </c>
      <c r="E19" s="147" t="s">
        <v>27</v>
      </c>
      <c r="F19" s="65" t="s">
        <v>739</v>
      </c>
      <c r="G19" s="147" t="s">
        <v>28</v>
      </c>
      <c r="H19" s="64" t="s">
        <v>559</v>
      </c>
      <c r="I19" s="28">
        <v>24</v>
      </c>
      <c r="J19" s="128">
        <v>123</v>
      </c>
      <c r="K19" s="30">
        <v>1845</v>
      </c>
      <c r="L19" s="29">
        <v>3338</v>
      </c>
      <c r="M19" s="29">
        <v>136</v>
      </c>
      <c r="N19" s="29">
        <v>718</v>
      </c>
      <c r="O19" s="114">
        <v>2.5999999999999999E-2</v>
      </c>
      <c r="P19" s="119">
        <v>0.94</v>
      </c>
      <c r="Q19" s="145"/>
      <c r="R19" s="145"/>
      <c r="S19" s="1" t="s">
        <v>580</v>
      </c>
    </row>
    <row r="20" spans="1:20" ht="24.65" customHeight="1" x14ac:dyDescent="0.35">
      <c r="A20" s="63" t="s">
        <v>184</v>
      </c>
      <c r="B20" s="64" t="s">
        <v>185</v>
      </c>
      <c r="C20" s="147" t="s">
        <v>186</v>
      </c>
      <c r="D20" s="153" t="s">
        <v>187</v>
      </c>
      <c r="E20" s="147" t="s">
        <v>27</v>
      </c>
      <c r="F20" s="65" t="s">
        <v>739</v>
      </c>
      <c r="G20" s="147" t="s">
        <v>28</v>
      </c>
      <c r="H20" s="64" t="s">
        <v>560</v>
      </c>
      <c r="I20" s="28">
        <v>17</v>
      </c>
      <c r="J20" s="128">
        <v>90</v>
      </c>
      <c r="K20" s="30">
        <v>1350</v>
      </c>
      <c r="L20" s="29">
        <v>1935</v>
      </c>
      <c r="M20" s="29">
        <v>91</v>
      </c>
      <c r="N20" s="29">
        <v>348</v>
      </c>
      <c r="O20" s="114">
        <v>1.8800000000000001E-2</v>
      </c>
      <c r="P20" s="119">
        <v>0.84</v>
      </c>
      <c r="Q20" s="145"/>
      <c r="R20" s="145"/>
      <c r="S20" s="1" t="s">
        <v>580</v>
      </c>
    </row>
    <row r="21" spans="1:20" ht="24.65" customHeight="1" x14ac:dyDescent="0.35">
      <c r="A21" s="63" t="s">
        <v>188</v>
      </c>
      <c r="B21" s="64" t="s">
        <v>189</v>
      </c>
      <c r="C21" s="147" t="s">
        <v>186</v>
      </c>
      <c r="D21" s="153" t="s">
        <v>187</v>
      </c>
      <c r="E21" s="147" t="s">
        <v>27</v>
      </c>
      <c r="F21" s="65" t="s">
        <v>739</v>
      </c>
      <c r="G21" s="147" t="s">
        <v>28</v>
      </c>
      <c r="H21" s="64" t="s">
        <v>63</v>
      </c>
      <c r="I21" s="28">
        <v>14</v>
      </c>
      <c r="J21" s="128">
        <v>75</v>
      </c>
      <c r="K21" s="30">
        <v>1125</v>
      </c>
      <c r="L21" s="29">
        <v>1763</v>
      </c>
      <c r="M21" s="29">
        <v>83</v>
      </c>
      <c r="N21" s="29">
        <v>314</v>
      </c>
      <c r="O21" s="114">
        <v>1.8800000000000001E-2</v>
      </c>
      <c r="P21" s="119">
        <v>0.84</v>
      </c>
      <c r="Q21" s="145"/>
      <c r="R21" s="145"/>
      <c r="S21" s="1" t="s">
        <v>580</v>
      </c>
    </row>
    <row r="22" spans="1:20" ht="24.65" customHeight="1" x14ac:dyDescent="0.35">
      <c r="A22" s="63" t="s">
        <v>190</v>
      </c>
      <c r="B22" s="64" t="s">
        <v>191</v>
      </c>
      <c r="C22" s="147" t="s">
        <v>186</v>
      </c>
      <c r="D22" s="153" t="s">
        <v>187</v>
      </c>
      <c r="E22" s="147" t="s">
        <v>27</v>
      </c>
      <c r="F22" s="65" t="s">
        <v>739</v>
      </c>
      <c r="G22" s="147" t="s">
        <v>28</v>
      </c>
      <c r="H22" s="64" t="s">
        <v>63</v>
      </c>
      <c r="I22" s="28">
        <v>12</v>
      </c>
      <c r="J22" s="128">
        <v>97</v>
      </c>
      <c r="K22" s="30">
        <v>1455</v>
      </c>
      <c r="L22" s="29">
        <v>2038</v>
      </c>
      <c r="M22" s="29">
        <v>100</v>
      </c>
      <c r="N22" s="29">
        <v>340</v>
      </c>
      <c r="O22" s="114">
        <v>1.8800000000000001E-2</v>
      </c>
      <c r="P22" s="119">
        <v>0.84</v>
      </c>
      <c r="Q22" s="145"/>
      <c r="R22" s="145"/>
      <c r="S22" s="1" t="s">
        <v>580</v>
      </c>
    </row>
    <row r="23" spans="1:20" ht="24.65" customHeight="1" x14ac:dyDescent="0.35">
      <c r="A23" s="63" t="s">
        <v>251</v>
      </c>
      <c r="B23" s="64" t="s">
        <v>252</v>
      </c>
      <c r="C23" s="147" t="s">
        <v>253</v>
      </c>
      <c r="D23" s="153" t="s">
        <v>254</v>
      </c>
      <c r="E23" s="147" t="s">
        <v>27</v>
      </c>
      <c r="F23" s="147" t="s">
        <v>739</v>
      </c>
      <c r="G23" s="147" t="s">
        <v>28</v>
      </c>
      <c r="H23" s="153" t="s">
        <v>33</v>
      </c>
      <c r="I23" s="28">
        <v>25</v>
      </c>
      <c r="J23" s="128">
        <v>165</v>
      </c>
      <c r="K23" s="30">
        <v>2475</v>
      </c>
      <c r="L23" s="30">
        <v>1404</v>
      </c>
      <c r="M23" s="29">
        <v>52</v>
      </c>
      <c r="N23" s="29">
        <v>331</v>
      </c>
      <c r="O23" s="114">
        <v>-1.77E-2</v>
      </c>
      <c r="P23" s="119">
        <v>0.37</v>
      </c>
      <c r="Q23" s="31"/>
      <c r="R23" s="31"/>
      <c r="S23" s="1" t="s">
        <v>580</v>
      </c>
    </row>
    <row r="24" spans="1:20" ht="24.65" customHeight="1" x14ac:dyDescent="0.35">
      <c r="A24" s="63" t="s">
        <v>255</v>
      </c>
      <c r="B24" s="64" t="s">
        <v>256</v>
      </c>
      <c r="C24" s="147" t="s">
        <v>253</v>
      </c>
      <c r="D24" s="153" t="s">
        <v>254</v>
      </c>
      <c r="E24" s="147" t="s">
        <v>27</v>
      </c>
      <c r="F24" s="147" t="s">
        <v>739</v>
      </c>
      <c r="G24" s="147" t="s">
        <v>28</v>
      </c>
      <c r="H24" s="153" t="s">
        <v>33</v>
      </c>
      <c r="I24" s="28">
        <v>28</v>
      </c>
      <c r="J24" s="128">
        <v>182</v>
      </c>
      <c r="K24" s="30">
        <v>2730</v>
      </c>
      <c r="L24" s="30">
        <v>1515</v>
      </c>
      <c r="M24" s="29">
        <v>56</v>
      </c>
      <c r="N24" s="29">
        <v>357</v>
      </c>
      <c r="O24" s="114">
        <v>-1.77E-2</v>
      </c>
      <c r="P24" s="119">
        <v>0.37</v>
      </c>
      <c r="Q24" s="31"/>
      <c r="R24" s="31"/>
      <c r="S24" s="1" t="s">
        <v>580</v>
      </c>
    </row>
    <row r="25" spans="1:20" ht="24.65" customHeight="1" x14ac:dyDescent="0.35">
      <c r="A25" s="63" t="s">
        <v>257</v>
      </c>
      <c r="B25" s="64" t="s">
        <v>258</v>
      </c>
      <c r="C25" s="147" t="s">
        <v>253</v>
      </c>
      <c r="D25" s="153" t="s">
        <v>254</v>
      </c>
      <c r="E25" s="147" t="s">
        <v>27</v>
      </c>
      <c r="F25" s="147" t="s">
        <v>739</v>
      </c>
      <c r="G25" s="147" t="s">
        <v>28</v>
      </c>
      <c r="H25" s="153" t="s">
        <v>33</v>
      </c>
      <c r="I25" s="28">
        <v>25</v>
      </c>
      <c r="J25" s="128">
        <v>165</v>
      </c>
      <c r="K25" s="30">
        <v>2475</v>
      </c>
      <c r="L25" s="30">
        <v>1893</v>
      </c>
      <c r="M25" s="29">
        <v>79</v>
      </c>
      <c r="N25" s="29">
        <v>397</v>
      </c>
      <c r="O25" s="114">
        <v>-1.77E-2</v>
      </c>
      <c r="P25" s="119">
        <v>0.37</v>
      </c>
      <c r="Q25" s="31"/>
      <c r="R25" s="31"/>
      <c r="S25" s="1" t="s">
        <v>580</v>
      </c>
    </row>
    <row r="26" spans="1:20" ht="24.65" customHeight="1" x14ac:dyDescent="0.35">
      <c r="A26" s="60" t="s">
        <v>271</v>
      </c>
      <c r="B26" s="61" t="s">
        <v>272</v>
      </c>
      <c r="C26" s="62" t="s">
        <v>174</v>
      </c>
      <c r="D26" s="61" t="s">
        <v>175</v>
      </c>
      <c r="E26" s="62" t="s">
        <v>27</v>
      </c>
      <c r="F26" s="62"/>
      <c r="G26" s="62" t="s">
        <v>28</v>
      </c>
      <c r="H26" s="61" t="s">
        <v>79</v>
      </c>
      <c r="I26" s="54">
        <v>92</v>
      </c>
      <c r="J26" s="126">
        <v>552</v>
      </c>
      <c r="K26" s="56"/>
      <c r="L26" s="56"/>
      <c r="M26" s="56"/>
      <c r="N26" s="56"/>
      <c r="O26" s="112"/>
      <c r="P26" s="120">
        <v>1.59</v>
      </c>
      <c r="Q26" s="53"/>
      <c r="R26" s="53"/>
      <c r="S26" s="1" t="s">
        <v>580</v>
      </c>
    </row>
    <row r="27" spans="1:20" ht="24.65" customHeight="1" x14ac:dyDescent="0.35">
      <c r="A27" s="63" t="s">
        <v>176</v>
      </c>
      <c r="B27" s="64" t="s">
        <v>177</v>
      </c>
      <c r="C27" s="147" t="s">
        <v>178</v>
      </c>
      <c r="D27" s="153" t="s">
        <v>179</v>
      </c>
      <c r="E27" s="147" t="s">
        <v>27</v>
      </c>
      <c r="F27" s="65" t="s">
        <v>739</v>
      </c>
      <c r="G27" s="147" t="s">
        <v>28</v>
      </c>
      <c r="H27" s="64" t="s">
        <v>63</v>
      </c>
      <c r="I27" s="28">
        <v>14</v>
      </c>
      <c r="J27" s="128">
        <v>89</v>
      </c>
      <c r="K27" s="30">
        <v>1335</v>
      </c>
      <c r="L27" s="29">
        <v>1905</v>
      </c>
      <c r="M27" s="29">
        <v>77</v>
      </c>
      <c r="N27" s="29">
        <v>410</v>
      </c>
      <c r="O27" s="114">
        <v>2.5999999999999999E-2</v>
      </c>
      <c r="P27" s="119">
        <v>0.94</v>
      </c>
      <c r="Q27" s="145"/>
      <c r="R27" s="145"/>
      <c r="S27" s="1" t="s">
        <v>587</v>
      </c>
      <c r="T27" s="1" t="s">
        <v>580</v>
      </c>
    </row>
    <row r="29" spans="1:20" s="92" customFormat="1" ht="25.85" customHeight="1" x14ac:dyDescent="0.3">
      <c r="A29" s="95" t="s">
        <v>542</v>
      </c>
      <c r="B29" s="93"/>
      <c r="C29" s="90"/>
      <c r="D29" s="90"/>
      <c r="E29" s="90"/>
      <c r="F29" s="90"/>
      <c r="G29" s="90"/>
      <c r="H29" s="90"/>
      <c r="I29" s="94">
        <f>+SUM(I4:I27)</f>
        <v>598</v>
      </c>
      <c r="J29" s="94">
        <f>+SUM(J4:J27)</f>
        <v>3570</v>
      </c>
      <c r="K29" s="95" t="s">
        <v>540</v>
      </c>
      <c r="L29" s="91"/>
      <c r="M29" s="91"/>
      <c r="N29" s="91"/>
      <c r="O29" s="91"/>
      <c r="P29" s="91"/>
      <c r="Q29" s="91"/>
      <c r="R29" s="91"/>
    </row>
    <row r="31" spans="1:20" x14ac:dyDescent="0.35">
      <c r="A31" s="101"/>
    </row>
    <row r="32" spans="1:20" x14ac:dyDescent="0.3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M32" s="101"/>
      <c r="N32" s="101"/>
      <c r="O32" s="101"/>
      <c r="P32" s="101"/>
      <c r="Q32" s="101"/>
      <c r="R32" s="101"/>
      <c r="S32" s="101"/>
    </row>
    <row r="33" spans="2:19" x14ac:dyDescent="0.3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M33" s="101"/>
      <c r="N33" s="101"/>
      <c r="O33" s="101"/>
      <c r="P33" s="101"/>
      <c r="Q33" s="101"/>
      <c r="R33" s="101"/>
      <c r="S33" s="101"/>
    </row>
    <row r="34" spans="2:19" x14ac:dyDescent="0.3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M34" s="101"/>
      <c r="N34" s="101"/>
      <c r="O34" s="101"/>
      <c r="P34" s="101"/>
      <c r="Q34" s="101"/>
      <c r="R34" s="101"/>
      <c r="S34" s="101"/>
    </row>
    <row r="35" spans="2:19" x14ac:dyDescent="0.3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M35" s="101"/>
      <c r="N35" s="101"/>
      <c r="O35" s="101"/>
      <c r="P35" s="101"/>
      <c r="Q35" s="101"/>
      <c r="R35" s="101"/>
      <c r="S35" s="101"/>
    </row>
    <row r="36" spans="2:19" x14ac:dyDescent="0.3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M36" s="101"/>
      <c r="N36" s="101"/>
      <c r="O36" s="101"/>
      <c r="P36" s="101"/>
      <c r="Q36" s="101"/>
      <c r="R36" s="101"/>
      <c r="S36" s="101"/>
    </row>
    <row r="37" spans="2:19" x14ac:dyDescent="0.3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M37" s="101"/>
      <c r="N37" s="101"/>
      <c r="O37" s="101"/>
      <c r="P37" s="101"/>
      <c r="Q37" s="101"/>
      <c r="R37" s="101"/>
      <c r="S37" s="101"/>
    </row>
    <row r="38" spans="2:19" x14ac:dyDescent="0.3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M38" s="101"/>
      <c r="N38" s="101"/>
      <c r="O38" s="101"/>
      <c r="P38" s="101"/>
      <c r="Q38" s="101"/>
      <c r="R38" s="101"/>
      <c r="S38" s="101"/>
    </row>
    <row r="39" spans="2:19" x14ac:dyDescent="0.3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M39" s="101"/>
      <c r="N39" s="101"/>
      <c r="O39" s="101"/>
      <c r="P39" s="101"/>
      <c r="Q39" s="101"/>
      <c r="R39" s="101"/>
      <c r="S39" s="101"/>
    </row>
    <row r="40" spans="2:19" x14ac:dyDescent="0.3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M40" s="101"/>
      <c r="N40" s="101"/>
      <c r="O40" s="101"/>
      <c r="P40" s="101"/>
      <c r="Q40" s="101"/>
      <c r="R40" s="101"/>
      <c r="S40" s="101"/>
    </row>
    <row r="41" spans="2:19" x14ac:dyDescent="0.3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M41" s="101"/>
      <c r="N41" s="101"/>
      <c r="O41" s="101"/>
      <c r="P41" s="101"/>
      <c r="Q41" s="101"/>
      <c r="R41" s="101"/>
      <c r="S41" s="101"/>
    </row>
    <row r="42" spans="2:19" x14ac:dyDescent="0.3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M42" s="101"/>
      <c r="N42" s="101"/>
      <c r="O42" s="101"/>
      <c r="P42" s="101"/>
      <c r="Q42" s="101"/>
      <c r="R42" s="101"/>
      <c r="S42" s="101"/>
    </row>
    <row r="43" spans="2:19" x14ac:dyDescent="0.3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M43" s="101"/>
      <c r="N43" s="101"/>
      <c r="O43" s="101"/>
      <c r="P43" s="101"/>
      <c r="Q43" s="101"/>
      <c r="R43" s="101"/>
      <c r="S43" s="101"/>
    </row>
    <row r="44" spans="2:19" x14ac:dyDescent="0.3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M44" s="101"/>
      <c r="N44" s="101"/>
      <c r="O44" s="101"/>
      <c r="P44" s="101"/>
      <c r="Q44" s="101"/>
      <c r="R44" s="101"/>
      <c r="S44" s="101"/>
    </row>
    <row r="45" spans="2:19" x14ac:dyDescent="0.35">
      <c r="B45" s="101"/>
      <c r="E45" s="101"/>
      <c r="F45" s="101"/>
      <c r="G45" s="101"/>
      <c r="H45" s="101"/>
      <c r="I45" s="101"/>
      <c r="J45" s="101"/>
      <c r="P45" s="101"/>
      <c r="Q45" s="101"/>
      <c r="R45" s="101"/>
    </row>
    <row r="46" spans="2:19" x14ac:dyDescent="0.35">
      <c r="B46" s="101"/>
      <c r="E46" s="101"/>
      <c r="F46" s="101"/>
      <c r="G46" s="101"/>
      <c r="H46" s="101"/>
      <c r="I46" s="101"/>
      <c r="J46" s="101"/>
      <c r="P46" s="101"/>
      <c r="Q46" s="101"/>
      <c r="R46" s="101"/>
    </row>
    <row r="47" spans="2:19" x14ac:dyDescent="0.35">
      <c r="B47" s="101"/>
      <c r="E47" s="101"/>
      <c r="F47" s="101"/>
      <c r="G47" s="101"/>
      <c r="H47" s="101"/>
      <c r="I47" s="101"/>
      <c r="J47" s="101"/>
      <c r="P47" s="101"/>
      <c r="Q47" s="101"/>
      <c r="R47" s="101"/>
    </row>
    <row r="48" spans="2:19" x14ac:dyDescent="0.35">
      <c r="B48" s="101"/>
      <c r="E48" s="101"/>
      <c r="F48" s="101"/>
      <c r="G48" s="101"/>
      <c r="H48" s="101"/>
      <c r="I48" s="101"/>
      <c r="J48" s="101"/>
      <c r="P48" s="101"/>
      <c r="Q48" s="101"/>
      <c r="R48" s="101"/>
    </row>
    <row r="49" spans="2:18" x14ac:dyDescent="0.35">
      <c r="B49" s="101"/>
      <c r="E49" s="101"/>
      <c r="F49" s="101"/>
      <c r="G49" s="101"/>
      <c r="H49" s="101"/>
      <c r="I49" s="101"/>
      <c r="J49" s="101"/>
      <c r="P49" s="101"/>
      <c r="Q49" s="101"/>
      <c r="R49" s="101"/>
    </row>
    <row r="50" spans="2:18" x14ac:dyDescent="0.35">
      <c r="B50" s="101"/>
      <c r="E50" s="101"/>
      <c r="F50" s="101"/>
      <c r="G50" s="101"/>
      <c r="H50" s="101"/>
      <c r="I50" s="101"/>
      <c r="J50" s="101"/>
      <c r="P50" s="101"/>
      <c r="Q50" s="101"/>
      <c r="R50" s="101"/>
    </row>
    <row r="51" spans="2:18" x14ac:dyDescent="0.35">
      <c r="B51" s="101"/>
      <c r="E51" s="101"/>
      <c r="F51" s="101"/>
      <c r="G51" s="101"/>
      <c r="H51" s="101"/>
      <c r="I51" s="101"/>
      <c r="J51" s="101"/>
      <c r="P51" s="101"/>
      <c r="Q51" s="101"/>
      <c r="R51" s="101"/>
    </row>
    <row r="52" spans="2:18" x14ac:dyDescent="0.35">
      <c r="B52" s="101"/>
      <c r="E52" s="101"/>
      <c r="F52" s="101"/>
      <c r="G52" s="101"/>
      <c r="H52" s="101"/>
      <c r="I52" s="101"/>
      <c r="J52" s="101"/>
      <c r="P52" s="101"/>
      <c r="Q52" s="101"/>
      <c r="R52" s="101"/>
    </row>
    <row r="53" spans="2:18" x14ac:dyDescent="0.35">
      <c r="B53" s="101"/>
      <c r="E53" s="101"/>
      <c r="F53" s="101"/>
      <c r="G53" s="101"/>
      <c r="H53" s="101"/>
      <c r="I53" s="101"/>
      <c r="J53" s="101"/>
      <c r="P53" s="101"/>
      <c r="Q53" s="101"/>
      <c r="R53" s="101"/>
    </row>
    <row r="54" spans="2:18" x14ac:dyDescent="0.35">
      <c r="B54" s="101"/>
      <c r="E54" s="101"/>
      <c r="F54" s="101"/>
      <c r="G54" s="101"/>
      <c r="H54" s="101"/>
      <c r="I54" s="101"/>
      <c r="J54" s="101"/>
      <c r="P54" s="101"/>
      <c r="Q54" s="101"/>
      <c r="R54" s="101"/>
    </row>
    <row r="55" spans="2:18" x14ac:dyDescent="0.35">
      <c r="B55" s="101"/>
      <c r="E55" s="101"/>
      <c r="F55" s="101"/>
      <c r="G55" s="101"/>
      <c r="H55" s="101"/>
      <c r="I55" s="101"/>
      <c r="J55" s="101"/>
      <c r="P55" s="101"/>
      <c r="Q55" s="101"/>
      <c r="R55" s="101"/>
    </row>
    <row r="56" spans="2:18" x14ac:dyDescent="0.35">
      <c r="B56" s="101"/>
      <c r="E56" s="101"/>
      <c r="F56" s="101"/>
      <c r="G56" s="101"/>
      <c r="H56" s="101"/>
      <c r="I56" s="101"/>
      <c r="J56" s="101"/>
      <c r="P56" s="101"/>
      <c r="Q56" s="101"/>
      <c r="R56" s="101"/>
    </row>
    <row r="57" spans="2:18" x14ac:dyDescent="0.35">
      <c r="B57" s="101"/>
      <c r="E57" s="101"/>
      <c r="F57" s="101"/>
      <c r="G57" s="101"/>
      <c r="H57" s="101"/>
      <c r="I57" s="101"/>
      <c r="J57" s="101"/>
      <c r="P57" s="101"/>
      <c r="Q57" s="101"/>
      <c r="R57" s="101"/>
    </row>
    <row r="58" spans="2:18" x14ac:dyDescent="0.35">
      <c r="B58" s="101"/>
      <c r="E58" s="101"/>
      <c r="F58" s="101"/>
      <c r="G58" s="101"/>
      <c r="H58" s="101"/>
      <c r="I58" s="101"/>
      <c r="J58" s="101"/>
      <c r="P58" s="101"/>
      <c r="Q58" s="101"/>
      <c r="R58" s="101"/>
    </row>
    <row r="59" spans="2:18" x14ac:dyDescent="0.35">
      <c r="B59" s="101"/>
      <c r="E59" s="101"/>
      <c r="F59" s="101"/>
      <c r="G59" s="101"/>
      <c r="H59" s="101"/>
      <c r="I59" s="101"/>
      <c r="J59" s="101"/>
      <c r="P59" s="101"/>
      <c r="Q59" s="101"/>
      <c r="R59" s="101"/>
    </row>
    <row r="60" spans="2:18" x14ac:dyDescent="0.35">
      <c r="B60" s="101"/>
      <c r="E60" s="101"/>
      <c r="F60" s="101"/>
      <c r="G60" s="101"/>
      <c r="H60" s="101"/>
      <c r="I60" s="101"/>
      <c r="J60" s="101"/>
      <c r="P60" s="101"/>
      <c r="Q60" s="101"/>
      <c r="R60" s="101"/>
    </row>
    <row r="61" spans="2:18" x14ac:dyDescent="0.35">
      <c r="B61" s="101"/>
      <c r="E61" s="101"/>
      <c r="F61" s="101"/>
      <c r="G61" s="101"/>
      <c r="H61" s="101"/>
      <c r="I61" s="101"/>
      <c r="J61" s="101"/>
      <c r="P61" s="101"/>
      <c r="Q61" s="101"/>
      <c r="R61" s="101"/>
    </row>
    <row r="62" spans="2:18" x14ac:dyDescent="0.35">
      <c r="B62" s="101"/>
      <c r="E62" s="101"/>
      <c r="F62" s="101"/>
      <c r="G62" s="101"/>
      <c r="H62" s="101"/>
      <c r="I62" s="101"/>
      <c r="J62" s="101"/>
      <c r="P62" s="101"/>
      <c r="Q62" s="101"/>
      <c r="R62" s="101"/>
    </row>
    <row r="63" spans="2:18" x14ac:dyDescent="0.35">
      <c r="B63" s="101"/>
      <c r="E63" s="101"/>
      <c r="F63" s="101"/>
      <c r="G63" s="101"/>
      <c r="H63" s="101"/>
      <c r="I63" s="101"/>
      <c r="J63" s="101"/>
      <c r="P63" s="101"/>
      <c r="Q63" s="101"/>
      <c r="R63" s="101"/>
    </row>
  </sheetData>
  <mergeCells count="15">
    <mergeCell ref="R2:R3"/>
    <mergeCell ref="K3:N3"/>
    <mergeCell ref="H2:H3"/>
    <mergeCell ref="I2:I3"/>
    <mergeCell ref="J2:J3"/>
    <mergeCell ref="O2:O3"/>
    <mergeCell ref="P2:P3"/>
    <mergeCell ref="Q2:Q3"/>
    <mergeCell ref="G2:G3"/>
    <mergeCell ref="F2:F3"/>
    <mergeCell ref="A2:A3"/>
    <mergeCell ref="B2:B3"/>
    <mergeCell ref="C2:C3"/>
    <mergeCell ref="D2:D3"/>
    <mergeCell ref="E2:E3"/>
  </mergeCells>
  <phoneticPr fontId="5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9022-6F30-4065-A8BF-283C64F5F3A1}">
  <dimension ref="A1:R42"/>
  <sheetViews>
    <sheetView zoomScaleNormal="100" workbookViewId="0">
      <pane ySplit="3" topLeftCell="A4" activePane="bottomLeft" state="frozen"/>
      <selection pane="bottomLeft" activeCell="G18" sqref="G18"/>
    </sheetView>
  </sheetViews>
  <sheetFormatPr baseColWidth="10" defaultColWidth="11.5" defaultRowHeight="13.6" x14ac:dyDescent="0.35"/>
  <cols>
    <col min="1" max="1" width="11.5" style="27" customWidth="1"/>
    <col min="2" max="2" width="38.75" style="27" customWidth="1"/>
    <col min="3" max="3" width="9" style="27" customWidth="1"/>
    <col min="4" max="4" width="25.5" style="27" customWidth="1"/>
    <col min="5" max="6" width="5.5" style="27" customWidth="1"/>
    <col min="7" max="7" width="19.375" style="27" customWidth="1"/>
    <col min="8" max="9" width="6.625" style="1" customWidth="1"/>
    <col min="10" max="17" width="7.75" style="1" customWidth="1"/>
    <col min="18" max="16384" width="11.5" style="1"/>
  </cols>
  <sheetData>
    <row r="1" spans="1:18" ht="19.899999999999999" customHeight="1" x14ac:dyDescent="0.35">
      <c r="A1" s="96" t="s">
        <v>543</v>
      </c>
    </row>
    <row r="2" spans="1:18" ht="48.1" customHeight="1" x14ac:dyDescent="0.35">
      <c r="A2" s="159" t="s">
        <v>0</v>
      </c>
      <c r="B2" s="156" t="s">
        <v>1</v>
      </c>
      <c r="C2" s="156" t="s">
        <v>2</v>
      </c>
      <c r="D2" s="156" t="s">
        <v>3</v>
      </c>
      <c r="E2" s="156" t="s">
        <v>4</v>
      </c>
      <c r="F2" s="156" t="s">
        <v>530</v>
      </c>
      <c r="G2" s="156" t="s">
        <v>5</v>
      </c>
      <c r="H2" s="156" t="s">
        <v>531</v>
      </c>
      <c r="I2" s="160" t="s">
        <v>532</v>
      </c>
      <c r="J2" s="2" t="s">
        <v>533</v>
      </c>
      <c r="K2" s="2" t="s">
        <v>534</v>
      </c>
      <c r="L2" s="2" t="s">
        <v>535</v>
      </c>
      <c r="M2" s="2" t="s">
        <v>536</v>
      </c>
      <c r="N2" s="158" t="s">
        <v>537</v>
      </c>
      <c r="O2" s="164" t="s">
        <v>539</v>
      </c>
      <c r="P2" s="157" t="s">
        <v>591</v>
      </c>
      <c r="Q2" s="157" t="s">
        <v>614</v>
      </c>
    </row>
    <row r="3" spans="1:18" ht="15.65" thickBot="1" x14ac:dyDescent="0.4">
      <c r="A3" s="159"/>
      <c r="B3" s="156"/>
      <c r="C3" s="156"/>
      <c r="D3" s="156"/>
      <c r="E3" s="156"/>
      <c r="F3" s="156"/>
      <c r="G3" s="156"/>
      <c r="H3" s="155"/>
      <c r="I3" s="161"/>
      <c r="J3" s="157" t="s">
        <v>538</v>
      </c>
      <c r="K3" s="162"/>
      <c r="L3" s="162"/>
      <c r="M3" s="163"/>
      <c r="N3" s="158"/>
      <c r="O3" s="164"/>
      <c r="P3" s="157"/>
      <c r="Q3" s="157"/>
    </row>
    <row r="4" spans="1:18" ht="24.65" customHeight="1" thickBot="1" x14ac:dyDescent="0.4">
      <c r="A4" s="21" t="s">
        <v>412</v>
      </c>
      <c r="B4" s="22" t="s">
        <v>413</v>
      </c>
      <c r="C4" s="23" t="s">
        <v>414</v>
      </c>
      <c r="D4" s="22" t="s">
        <v>415</v>
      </c>
      <c r="E4" s="23" t="s">
        <v>27</v>
      </c>
      <c r="F4" s="23" t="s">
        <v>550</v>
      </c>
      <c r="G4" s="22" t="s">
        <v>12</v>
      </c>
      <c r="H4" s="106">
        <v>15</v>
      </c>
      <c r="I4" s="106">
        <v>53</v>
      </c>
      <c r="J4" s="9">
        <v>795</v>
      </c>
      <c r="K4" s="10">
        <v>3859</v>
      </c>
      <c r="L4" s="9">
        <v>198</v>
      </c>
      <c r="M4" s="9">
        <v>594</v>
      </c>
      <c r="N4" s="11">
        <v>0.1244</v>
      </c>
      <c r="O4" s="12">
        <v>2.74</v>
      </c>
      <c r="P4" s="7"/>
      <c r="Q4" s="7"/>
      <c r="R4" s="1" t="s">
        <v>580</v>
      </c>
    </row>
    <row r="5" spans="1:18" ht="24.65" customHeight="1" thickBot="1" x14ac:dyDescent="0.4">
      <c r="A5" s="21" t="s">
        <v>416</v>
      </c>
      <c r="B5" s="22" t="s">
        <v>417</v>
      </c>
      <c r="C5" s="23" t="s">
        <v>414</v>
      </c>
      <c r="D5" s="22" t="s">
        <v>415</v>
      </c>
      <c r="E5" s="23" t="s">
        <v>27</v>
      </c>
      <c r="F5" s="23" t="s">
        <v>550</v>
      </c>
      <c r="G5" s="22" t="s">
        <v>12</v>
      </c>
      <c r="H5" s="106">
        <v>30</v>
      </c>
      <c r="I5" s="106">
        <v>75</v>
      </c>
      <c r="J5" s="9"/>
      <c r="K5" s="9"/>
      <c r="L5" s="9"/>
      <c r="M5" s="9"/>
      <c r="N5" s="9"/>
      <c r="O5" s="13">
        <v>1.49</v>
      </c>
      <c r="P5" s="7"/>
      <c r="Q5" s="7"/>
      <c r="R5" s="1" t="s">
        <v>580</v>
      </c>
    </row>
    <row r="6" spans="1:18" ht="24.65" customHeight="1" thickBot="1" x14ac:dyDescent="0.4">
      <c r="A6" s="21" t="s">
        <v>418</v>
      </c>
      <c r="B6" s="22" t="s">
        <v>419</v>
      </c>
      <c r="C6" s="23" t="s">
        <v>420</v>
      </c>
      <c r="D6" s="22" t="s">
        <v>421</v>
      </c>
      <c r="E6" s="23" t="s">
        <v>27</v>
      </c>
      <c r="F6" s="23" t="s">
        <v>550</v>
      </c>
      <c r="G6" s="22" t="s">
        <v>12</v>
      </c>
      <c r="H6" s="106">
        <v>42</v>
      </c>
      <c r="I6" s="106">
        <v>104</v>
      </c>
      <c r="J6" s="10">
        <v>1560</v>
      </c>
      <c r="K6" s="10">
        <v>6855</v>
      </c>
      <c r="L6" s="9">
        <v>348</v>
      </c>
      <c r="M6" s="10">
        <v>1078</v>
      </c>
      <c r="N6" s="11">
        <v>0.112</v>
      </c>
      <c r="O6" s="12">
        <v>2.4900000000000002</v>
      </c>
      <c r="P6" s="7"/>
      <c r="Q6" s="7"/>
      <c r="R6" s="1" t="s">
        <v>580</v>
      </c>
    </row>
    <row r="7" spans="1:18" ht="24.65" customHeight="1" thickBot="1" x14ac:dyDescent="0.4">
      <c r="A7" s="21" t="s">
        <v>422</v>
      </c>
      <c r="B7" s="22" t="s">
        <v>423</v>
      </c>
      <c r="C7" s="23" t="s">
        <v>424</v>
      </c>
      <c r="D7" s="22" t="s">
        <v>421</v>
      </c>
      <c r="E7" s="23" t="s">
        <v>27</v>
      </c>
      <c r="F7" s="23" t="s">
        <v>550</v>
      </c>
      <c r="G7" s="22" t="s">
        <v>12</v>
      </c>
      <c r="H7" s="106">
        <v>12</v>
      </c>
      <c r="I7" s="106">
        <v>71</v>
      </c>
      <c r="J7" s="10">
        <v>1065</v>
      </c>
      <c r="K7" s="10">
        <v>1394</v>
      </c>
      <c r="L7" s="9">
        <v>63</v>
      </c>
      <c r="M7" s="9">
        <v>214</v>
      </c>
      <c r="N7" s="11">
        <v>1.1599999999999999E-2</v>
      </c>
      <c r="O7" s="12">
        <v>0.73</v>
      </c>
      <c r="P7" s="7"/>
      <c r="Q7" s="7"/>
      <c r="R7" s="1" t="s">
        <v>580</v>
      </c>
    </row>
    <row r="8" spans="1:18" ht="24.65" customHeight="1" thickBot="1" x14ac:dyDescent="0.4">
      <c r="A8" s="21" t="s">
        <v>425</v>
      </c>
      <c r="B8" s="22" t="s">
        <v>426</v>
      </c>
      <c r="C8" s="23" t="s">
        <v>427</v>
      </c>
      <c r="D8" s="22" t="s">
        <v>421</v>
      </c>
      <c r="E8" s="23" t="s">
        <v>27</v>
      </c>
      <c r="F8" s="23" t="s">
        <v>550</v>
      </c>
      <c r="G8" s="22" t="s">
        <v>12</v>
      </c>
      <c r="H8" s="106">
        <v>17</v>
      </c>
      <c r="I8" s="106">
        <v>183</v>
      </c>
      <c r="J8" s="10">
        <v>2745</v>
      </c>
      <c r="K8" s="10">
        <v>1708</v>
      </c>
      <c r="L8" s="9">
        <v>82</v>
      </c>
      <c r="M8" s="9">
        <v>297</v>
      </c>
      <c r="N8" s="11">
        <v>-1.9E-2</v>
      </c>
      <c r="O8" s="12">
        <v>0.36</v>
      </c>
      <c r="P8" s="7"/>
      <c r="Q8" s="7"/>
      <c r="R8" s="1" t="s">
        <v>580</v>
      </c>
    </row>
    <row r="9" spans="1:18" ht="24.65" customHeight="1" thickBot="1" x14ac:dyDescent="0.4">
      <c r="A9" s="21" t="s">
        <v>428</v>
      </c>
      <c r="B9" s="22" t="s">
        <v>429</v>
      </c>
      <c r="C9" s="23" t="s">
        <v>430</v>
      </c>
      <c r="D9" s="22" t="s">
        <v>431</v>
      </c>
      <c r="E9" s="23" t="s">
        <v>27</v>
      </c>
      <c r="F9" s="23" t="s">
        <v>550</v>
      </c>
      <c r="G9" s="22" t="s">
        <v>12</v>
      </c>
      <c r="H9" s="106">
        <v>42</v>
      </c>
      <c r="I9" s="106">
        <v>105</v>
      </c>
      <c r="J9" s="10">
        <v>1575</v>
      </c>
      <c r="K9" s="10">
        <v>7862</v>
      </c>
      <c r="L9" s="9">
        <v>400</v>
      </c>
      <c r="M9" s="10">
        <v>1236</v>
      </c>
      <c r="N9" s="11">
        <v>0.12839999999999999</v>
      </c>
      <c r="O9" s="12">
        <v>2.82</v>
      </c>
      <c r="P9" s="7"/>
      <c r="Q9" s="7"/>
      <c r="R9" s="1" t="s">
        <v>580</v>
      </c>
    </row>
    <row r="10" spans="1:18" ht="24.65" customHeight="1" thickBot="1" x14ac:dyDescent="0.4">
      <c r="A10" s="21" t="s">
        <v>432</v>
      </c>
      <c r="B10" s="22" t="s">
        <v>433</v>
      </c>
      <c r="C10" s="23" t="s">
        <v>434</v>
      </c>
      <c r="D10" s="22" t="s">
        <v>435</v>
      </c>
      <c r="E10" s="23" t="s">
        <v>27</v>
      </c>
      <c r="F10" s="23" t="s">
        <v>550</v>
      </c>
      <c r="G10" s="22" t="s">
        <v>12</v>
      </c>
      <c r="H10" s="106">
        <v>20</v>
      </c>
      <c r="I10" s="106">
        <v>50</v>
      </c>
      <c r="J10" s="9">
        <v>750</v>
      </c>
      <c r="K10" s="10">
        <v>9518</v>
      </c>
      <c r="L10" s="9">
        <v>490</v>
      </c>
      <c r="M10" s="10">
        <v>1461</v>
      </c>
      <c r="N10" s="11">
        <v>0.32440000000000002</v>
      </c>
      <c r="O10" s="12">
        <v>7.16</v>
      </c>
      <c r="P10" s="7"/>
      <c r="Q10" s="7"/>
      <c r="R10" s="1" t="s">
        <v>580</v>
      </c>
    </row>
    <row r="11" spans="1:18" ht="24.65" customHeight="1" thickBot="1" x14ac:dyDescent="0.4">
      <c r="A11" s="21" t="s">
        <v>436</v>
      </c>
      <c r="B11" s="22" t="s">
        <v>437</v>
      </c>
      <c r="C11" s="23" t="s">
        <v>438</v>
      </c>
      <c r="D11" s="22" t="s">
        <v>439</v>
      </c>
      <c r="E11" s="23" t="s">
        <v>27</v>
      </c>
      <c r="F11" s="23" t="s">
        <v>550</v>
      </c>
      <c r="G11" s="22" t="s">
        <v>12</v>
      </c>
      <c r="H11" s="106">
        <v>29</v>
      </c>
      <c r="I11" s="106">
        <v>73</v>
      </c>
      <c r="J11" s="10">
        <v>1095</v>
      </c>
      <c r="K11" s="10">
        <v>3939</v>
      </c>
      <c r="L11" s="9">
        <v>201</v>
      </c>
      <c r="M11" s="9">
        <v>614</v>
      </c>
      <c r="N11" s="11">
        <v>8.9200000000000002E-2</v>
      </c>
      <c r="O11" s="12">
        <v>2.0299999999999998</v>
      </c>
      <c r="P11" s="7"/>
      <c r="Q11" s="7"/>
      <c r="R11" s="1" t="s">
        <v>580</v>
      </c>
    </row>
    <row r="12" spans="1:18" ht="24.65" customHeight="1" thickBot="1" x14ac:dyDescent="0.4">
      <c r="A12" s="21" t="s">
        <v>440</v>
      </c>
      <c r="B12" s="22" t="s">
        <v>441</v>
      </c>
      <c r="C12" s="23" t="s">
        <v>442</v>
      </c>
      <c r="D12" s="22" t="s">
        <v>443</v>
      </c>
      <c r="E12" s="23" t="s">
        <v>27</v>
      </c>
      <c r="F12" s="23" t="s">
        <v>550</v>
      </c>
      <c r="G12" s="22" t="s">
        <v>12</v>
      </c>
      <c r="H12" s="106">
        <v>72</v>
      </c>
      <c r="I12" s="106">
        <v>179</v>
      </c>
      <c r="J12" s="10">
        <v>2685</v>
      </c>
      <c r="K12" s="10">
        <v>6683</v>
      </c>
      <c r="L12" s="9">
        <v>237</v>
      </c>
      <c r="M12" s="10">
        <v>1632</v>
      </c>
      <c r="N12" s="11">
        <v>5.9900000000000002E-2</v>
      </c>
      <c r="O12" s="12">
        <v>1.49</v>
      </c>
      <c r="P12" s="7"/>
      <c r="Q12" s="7"/>
      <c r="R12" s="1" t="s">
        <v>580</v>
      </c>
    </row>
    <row r="13" spans="1:18" ht="24.65" customHeight="1" thickBot="1" x14ac:dyDescent="0.4">
      <c r="A13" s="21" t="s">
        <v>444</v>
      </c>
      <c r="B13" s="22" t="s">
        <v>445</v>
      </c>
      <c r="C13" s="23" t="s">
        <v>446</v>
      </c>
      <c r="D13" s="22" t="s">
        <v>447</v>
      </c>
      <c r="E13" s="23" t="s">
        <v>27</v>
      </c>
      <c r="F13" s="23" t="s">
        <v>550</v>
      </c>
      <c r="G13" s="22" t="s">
        <v>12</v>
      </c>
      <c r="H13" s="106">
        <v>53</v>
      </c>
      <c r="I13" s="106">
        <v>133</v>
      </c>
      <c r="J13" s="10">
        <v>1995</v>
      </c>
      <c r="K13" s="10">
        <v>5184</v>
      </c>
      <c r="L13" s="9">
        <v>246</v>
      </c>
      <c r="M13" s="9">
        <v>913</v>
      </c>
      <c r="N13" s="11">
        <v>5.9799999999999999E-2</v>
      </c>
      <c r="O13" s="12">
        <v>1.49</v>
      </c>
      <c r="P13" s="7"/>
      <c r="Q13" s="7"/>
      <c r="R13" s="1" t="s">
        <v>580</v>
      </c>
    </row>
    <row r="14" spans="1:18" ht="24.65" customHeight="1" thickBot="1" x14ac:dyDescent="0.4">
      <c r="A14" s="21" t="s">
        <v>448</v>
      </c>
      <c r="B14" s="22" t="s">
        <v>449</v>
      </c>
      <c r="C14" s="23" t="s">
        <v>450</v>
      </c>
      <c r="D14" s="22" t="s">
        <v>447</v>
      </c>
      <c r="E14" s="23" t="s">
        <v>27</v>
      </c>
      <c r="F14" s="23" t="s">
        <v>550</v>
      </c>
      <c r="G14" s="22" t="s">
        <v>12</v>
      </c>
      <c r="H14" s="106">
        <v>23</v>
      </c>
      <c r="I14" s="106">
        <v>58</v>
      </c>
      <c r="J14" s="9">
        <v>870</v>
      </c>
      <c r="K14" s="10">
        <v>4028</v>
      </c>
      <c r="L14" s="9">
        <v>204</v>
      </c>
      <c r="M14" s="9">
        <v>635</v>
      </c>
      <c r="N14" s="11">
        <v>0.1186</v>
      </c>
      <c r="O14" s="12">
        <v>2.62</v>
      </c>
      <c r="P14" s="7"/>
      <c r="Q14" s="7"/>
      <c r="R14" s="1" t="s">
        <v>580</v>
      </c>
    </row>
    <row r="15" spans="1:18" ht="24.65" customHeight="1" thickBot="1" x14ac:dyDescent="0.4">
      <c r="A15" s="21" t="s">
        <v>451</v>
      </c>
      <c r="B15" s="22" t="s">
        <v>452</v>
      </c>
      <c r="C15" s="23" t="s">
        <v>453</v>
      </c>
      <c r="D15" s="22" t="s">
        <v>454</v>
      </c>
      <c r="E15" s="23" t="s">
        <v>27</v>
      </c>
      <c r="F15" s="23" t="s">
        <v>550</v>
      </c>
      <c r="G15" s="22" t="s">
        <v>12</v>
      </c>
      <c r="H15" s="106">
        <v>34</v>
      </c>
      <c r="I15" s="106">
        <v>92</v>
      </c>
      <c r="J15" s="9"/>
      <c r="K15" s="9"/>
      <c r="L15" s="9"/>
      <c r="M15" s="9"/>
      <c r="N15" s="9"/>
      <c r="O15" s="13">
        <v>1.49</v>
      </c>
      <c r="P15" s="7"/>
      <c r="Q15" s="7"/>
      <c r="R15" s="1" t="s">
        <v>580</v>
      </c>
    </row>
    <row r="16" spans="1:18" ht="13.6" customHeight="1" x14ac:dyDescent="0.35">
      <c r="A16" s="84"/>
      <c r="B16" s="84"/>
      <c r="C16" s="85"/>
      <c r="D16" s="84"/>
      <c r="E16" s="85"/>
      <c r="F16" s="85"/>
      <c r="G16" s="84"/>
      <c r="H16" s="86"/>
      <c r="I16" s="86"/>
      <c r="J16" s="87"/>
      <c r="K16" s="87"/>
      <c r="L16" s="86"/>
      <c r="M16" s="86"/>
      <c r="N16" s="88"/>
      <c r="O16" s="86"/>
      <c r="P16" s="86"/>
      <c r="Q16" s="86"/>
      <c r="R16" s="101"/>
    </row>
    <row r="17" spans="1:18" ht="24.65" customHeight="1" x14ac:dyDescent="0.35">
      <c r="A17" s="95" t="s">
        <v>541</v>
      </c>
      <c r="B17" s="93"/>
      <c r="C17" s="90"/>
      <c r="D17" s="90"/>
      <c r="E17" s="90"/>
      <c r="F17" s="90"/>
      <c r="G17" s="90"/>
      <c r="H17" s="94">
        <f>SUM(H4:H15)</f>
        <v>389</v>
      </c>
      <c r="I17" s="94">
        <f>SUM(I4:I15)</f>
        <v>1176</v>
      </c>
      <c r="J17" s="95" t="s">
        <v>540</v>
      </c>
      <c r="K17" s="91"/>
      <c r="L17" s="91"/>
      <c r="M17" s="91"/>
      <c r="N17" s="91"/>
      <c r="O17" s="91"/>
      <c r="P17" s="91"/>
      <c r="Q17" s="91"/>
      <c r="R17" s="101"/>
    </row>
    <row r="18" spans="1:18" ht="24.65" customHeight="1" x14ac:dyDescent="0.35">
      <c r="R18" s="101"/>
    </row>
    <row r="19" spans="1:18" ht="24.65" customHeight="1" x14ac:dyDescent="0.35">
      <c r="R19" s="101"/>
    </row>
    <row r="20" spans="1:18" ht="24.65" customHeight="1" x14ac:dyDescent="0.35">
      <c r="B20" s="101"/>
      <c r="E20" s="101"/>
      <c r="H20" s="101"/>
      <c r="I20" s="101"/>
      <c r="O20" s="101"/>
      <c r="P20" s="101"/>
      <c r="Q20" s="101"/>
      <c r="R20" s="101"/>
    </row>
    <row r="21" spans="1:18" ht="24.65" customHeight="1" x14ac:dyDescent="0.35">
      <c r="B21" s="101"/>
      <c r="D21" s="101"/>
      <c r="E21" s="101"/>
      <c r="G21" s="101"/>
      <c r="H21" s="101"/>
      <c r="I21" s="104"/>
      <c r="O21" s="101"/>
      <c r="P21" s="101"/>
      <c r="Q21" s="101"/>
    </row>
    <row r="22" spans="1:18" ht="24.65" customHeight="1" x14ac:dyDescent="0.35">
      <c r="B22" s="101"/>
      <c r="D22" s="101"/>
      <c r="E22" s="101"/>
      <c r="G22" s="101"/>
      <c r="H22" s="101"/>
      <c r="I22" s="104"/>
      <c r="O22" s="101"/>
      <c r="P22" s="101"/>
      <c r="Q22" s="101"/>
    </row>
    <row r="23" spans="1:18" ht="24.65" customHeight="1" x14ac:dyDescent="0.35">
      <c r="B23" s="101"/>
      <c r="D23" s="101"/>
      <c r="E23" s="101"/>
      <c r="G23" s="101"/>
      <c r="H23" s="101"/>
      <c r="I23" s="104"/>
      <c r="O23" s="101"/>
      <c r="P23" s="101"/>
      <c r="Q23" s="101"/>
    </row>
    <row r="24" spans="1:18" ht="24.65" customHeight="1" x14ac:dyDescent="0.35">
      <c r="B24" s="101"/>
      <c r="D24" s="101"/>
      <c r="E24" s="101"/>
      <c r="G24" s="101"/>
      <c r="H24" s="101"/>
      <c r="I24" s="104"/>
      <c r="O24" s="101"/>
      <c r="P24" s="101"/>
      <c r="Q24" s="101"/>
    </row>
    <row r="25" spans="1:18" ht="24.65" customHeight="1" x14ac:dyDescent="0.35">
      <c r="B25" s="101"/>
      <c r="D25" s="101"/>
      <c r="E25" s="101"/>
      <c r="G25" s="101"/>
      <c r="H25" s="101"/>
      <c r="I25" s="104"/>
      <c r="O25" s="101"/>
      <c r="P25" s="101"/>
      <c r="Q25" s="101"/>
    </row>
    <row r="26" spans="1:18" ht="24.65" customHeight="1" x14ac:dyDescent="0.35">
      <c r="B26" s="101"/>
      <c r="D26" s="101"/>
      <c r="E26" s="101"/>
      <c r="G26" s="101"/>
      <c r="H26" s="101"/>
      <c r="I26" s="104"/>
      <c r="O26" s="101"/>
      <c r="P26" s="101"/>
      <c r="Q26" s="101"/>
    </row>
    <row r="27" spans="1:18" x14ac:dyDescent="0.35">
      <c r="B27" s="101"/>
      <c r="D27" s="101"/>
      <c r="E27" s="101"/>
      <c r="G27" s="101"/>
      <c r="H27" s="101"/>
      <c r="I27" s="104"/>
      <c r="O27" s="101"/>
      <c r="P27" s="101"/>
      <c r="Q27" s="101"/>
    </row>
    <row r="28" spans="1:18" x14ac:dyDescent="0.35">
      <c r="B28" s="101"/>
      <c r="D28" s="101"/>
      <c r="E28" s="101"/>
      <c r="G28" s="101"/>
      <c r="H28" s="101"/>
      <c r="I28" s="104"/>
      <c r="O28" s="101"/>
      <c r="P28" s="101"/>
      <c r="Q28" s="101"/>
    </row>
    <row r="29" spans="1:18" x14ac:dyDescent="0.35">
      <c r="B29" s="101"/>
      <c r="D29" s="101"/>
      <c r="E29" s="101"/>
      <c r="G29" s="101"/>
      <c r="H29" s="101"/>
      <c r="I29" s="104"/>
      <c r="O29" s="101"/>
      <c r="P29" s="101"/>
      <c r="Q29" s="101"/>
    </row>
    <row r="30" spans="1:18" x14ac:dyDescent="0.35">
      <c r="B30" s="101"/>
      <c r="D30" s="101"/>
      <c r="E30" s="101"/>
      <c r="G30" s="101"/>
      <c r="H30" s="101"/>
      <c r="I30" s="104"/>
      <c r="O30" s="101"/>
      <c r="P30" s="101"/>
      <c r="Q30" s="101"/>
    </row>
    <row r="31" spans="1:18" x14ac:dyDescent="0.35">
      <c r="B31" s="101"/>
      <c r="D31" s="101"/>
      <c r="E31" s="101"/>
      <c r="G31" s="101"/>
      <c r="H31" s="101"/>
      <c r="I31" s="104"/>
      <c r="O31" s="101"/>
      <c r="P31" s="101"/>
      <c r="Q31" s="101"/>
    </row>
    <row r="32" spans="1:18" x14ac:dyDescent="0.35">
      <c r="B32" s="101"/>
      <c r="D32" s="101"/>
      <c r="E32" s="101"/>
      <c r="G32" s="101"/>
      <c r="H32" s="101"/>
      <c r="I32" s="104"/>
      <c r="O32" s="101"/>
      <c r="P32" s="101"/>
      <c r="Q32" s="101"/>
    </row>
    <row r="33" spans="2:17" x14ac:dyDescent="0.35">
      <c r="B33" s="101"/>
      <c r="D33" s="101"/>
      <c r="E33" s="101"/>
      <c r="G33" s="101"/>
      <c r="H33" s="101"/>
      <c r="I33" s="104"/>
      <c r="O33" s="101"/>
      <c r="P33" s="101"/>
      <c r="Q33" s="101"/>
    </row>
    <row r="34" spans="2:17" x14ac:dyDescent="0.35">
      <c r="B34" s="101"/>
      <c r="D34" s="101"/>
      <c r="E34" s="101"/>
      <c r="G34" s="101"/>
      <c r="H34" s="101"/>
      <c r="I34" s="104"/>
      <c r="O34" s="101"/>
      <c r="P34" s="101"/>
      <c r="Q34" s="101"/>
    </row>
    <row r="35" spans="2:17" x14ac:dyDescent="0.35">
      <c r="B35" s="101"/>
      <c r="D35" s="101"/>
      <c r="E35" s="101"/>
      <c r="G35" s="101"/>
      <c r="H35" s="101"/>
      <c r="I35" s="104"/>
      <c r="O35" s="101"/>
      <c r="P35" s="101"/>
      <c r="Q35" s="101"/>
    </row>
    <row r="36" spans="2:17" x14ac:dyDescent="0.35">
      <c r="B36" s="101"/>
      <c r="D36" s="101"/>
      <c r="E36" s="101"/>
      <c r="G36" s="101"/>
      <c r="H36" s="101"/>
      <c r="I36" s="104"/>
      <c r="O36" s="101"/>
      <c r="P36" s="101"/>
      <c r="Q36" s="101"/>
    </row>
    <row r="37" spans="2:17" x14ac:dyDescent="0.35">
      <c r="B37" s="101"/>
      <c r="D37" s="101"/>
      <c r="E37" s="101"/>
      <c r="G37" s="101"/>
      <c r="H37" s="101"/>
      <c r="I37" s="104"/>
      <c r="O37" s="101"/>
      <c r="P37" s="101"/>
      <c r="Q37" s="101"/>
    </row>
    <row r="38" spans="2:17" x14ac:dyDescent="0.35">
      <c r="B38" s="101"/>
      <c r="D38" s="101"/>
      <c r="E38" s="101"/>
      <c r="G38" s="101"/>
      <c r="H38" s="101"/>
      <c r="I38" s="104"/>
      <c r="O38" s="101"/>
      <c r="P38" s="101"/>
      <c r="Q38" s="101"/>
    </row>
    <row r="39" spans="2:17" x14ac:dyDescent="0.35">
      <c r="B39" s="101"/>
      <c r="D39" s="101"/>
      <c r="E39" s="101"/>
      <c r="G39" s="101"/>
      <c r="H39" s="101"/>
      <c r="I39" s="104"/>
      <c r="O39" s="101"/>
      <c r="P39" s="101"/>
      <c r="Q39" s="101"/>
    </row>
    <row r="40" spans="2:17" x14ac:dyDescent="0.35">
      <c r="B40" s="101"/>
      <c r="D40" s="101"/>
      <c r="E40" s="101"/>
      <c r="G40" s="101"/>
      <c r="H40" s="101"/>
      <c r="I40" s="104"/>
      <c r="O40" s="101"/>
      <c r="P40" s="101"/>
      <c r="Q40" s="101"/>
    </row>
    <row r="41" spans="2:17" x14ac:dyDescent="0.35">
      <c r="B41" s="101"/>
      <c r="D41" s="101"/>
      <c r="E41" s="101"/>
      <c r="G41" s="101"/>
      <c r="H41" s="101"/>
      <c r="I41" s="104"/>
      <c r="O41" s="101"/>
      <c r="P41" s="101"/>
      <c r="Q41" s="101"/>
    </row>
    <row r="42" spans="2:17" x14ac:dyDescent="0.35">
      <c r="B42" s="101"/>
      <c r="E42" s="101"/>
      <c r="F42" s="101"/>
      <c r="G42" s="101"/>
      <c r="H42" s="101"/>
      <c r="I42" s="101"/>
      <c r="O42" s="101"/>
      <c r="P42" s="101"/>
      <c r="Q42" s="101"/>
    </row>
  </sheetData>
  <mergeCells count="14">
    <mergeCell ref="Q2:Q3"/>
    <mergeCell ref="J3:M3"/>
    <mergeCell ref="G2:G3"/>
    <mergeCell ref="H2:H3"/>
    <mergeCell ref="I2:I3"/>
    <mergeCell ref="N2:N3"/>
    <mergeCell ref="O2:O3"/>
    <mergeCell ref="P2:P3"/>
    <mergeCell ref="F2:F3"/>
    <mergeCell ref="A2:A3"/>
    <mergeCell ref="B2:B3"/>
    <mergeCell ref="C2:C3"/>
    <mergeCell ref="D2:D3"/>
    <mergeCell ref="E2:E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44</vt:i4>
      </vt:variant>
    </vt:vector>
  </HeadingPairs>
  <TitlesOfParts>
    <vt:vector size="67" baseType="lpstr">
      <vt:lpstr>Carreteras Estado</vt:lpstr>
      <vt:lpstr>CCAA</vt:lpstr>
      <vt:lpstr>And_Est</vt:lpstr>
      <vt:lpstr>And_CCAA</vt:lpstr>
      <vt:lpstr>Ara_Est</vt:lpstr>
      <vt:lpstr>Ara_CCAA</vt:lpstr>
      <vt:lpstr>Cant_Est</vt:lpstr>
      <vt:lpstr>CyL_Es</vt:lpstr>
      <vt:lpstr>CyL_CCAA</vt:lpstr>
      <vt:lpstr>C-LM_Est</vt:lpstr>
      <vt:lpstr>C-LM_CCAA</vt:lpstr>
      <vt:lpstr>Cat_Est</vt:lpstr>
      <vt:lpstr>Cat_CCAA</vt:lpstr>
      <vt:lpstr>CVal_Est</vt:lpstr>
      <vt:lpstr>Ext_CCAA</vt:lpstr>
      <vt:lpstr>Gal_Est</vt:lpstr>
      <vt:lpstr>Gal_CCAA</vt:lpstr>
      <vt:lpstr>Mad_Est</vt:lpstr>
      <vt:lpstr>Mad_CCAA</vt:lpstr>
      <vt:lpstr>Mad_CCLL</vt:lpstr>
      <vt:lpstr>RMur_Est</vt:lpstr>
      <vt:lpstr>PV_CCAA</vt:lpstr>
      <vt:lpstr>LR_Est</vt:lpstr>
      <vt:lpstr>And_CCAA!Área_de_impresión</vt:lpstr>
      <vt:lpstr>And_Est!Área_de_impresión</vt:lpstr>
      <vt:lpstr>Ara_CCAA!Área_de_impresión</vt:lpstr>
      <vt:lpstr>Ara_Est!Área_de_impresión</vt:lpstr>
      <vt:lpstr>Cant_Est!Área_de_impresión</vt:lpstr>
      <vt:lpstr>'Carreteras Estado'!Área_de_impresión</vt:lpstr>
      <vt:lpstr>Cat_CCAA!Área_de_impresión</vt:lpstr>
      <vt:lpstr>Cat_Est!Área_de_impresión</vt:lpstr>
      <vt:lpstr>CCAA!Área_de_impresión</vt:lpstr>
      <vt:lpstr>'C-LM_CCAA'!Área_de_impresión</vt:lpstr>
      <vt:lpstr>'C-LM_Est'!Área_de_impresión</vt:lpstr>
      <vt:lpstr>CVal_Est!Área_de_impresión</vt:lpstr>
      <vt:lpstr>CyL_CCAA!Área_de_impresión</vt:lpstr>
      <vt:lpstr>CyL_Es!Área_de_impresión</vt:lpstr>
      <vt:lpstr>Ext_CCAA!Área_de_impresión</vt:lpstr>
      <vt:lpstr>Gal_CCAA!Área_de_impresión</vt:lpstr>
      <vt:lpstr>Gal_Est!Área_de_impresión</vt:lpstr>
      <vt:lpstr>LR_Est!Área_de_impresión</vt:lpstr>
      <vt:lpstr>Mad_CCLL!Área_de_impresión</vt:lpstr>
      <vt:lpstr>Mad_Est!Área_de_impresión</vt:lpstr>
      <vt:lpstr>PV_CCAA!Área_de_impresión</vt:lpstr>
      <vt:lpstr>RMur_Est!Área_de_impresión</vt:lpstr>
      <vt:lpstr>And_CCAA!Títulos_a_imprimir</vt:lpstr>
      <vt:lpstr>And_Est!Títulos_a_imprimir</vt:lpstr>
      <vt:lpstr>Ara_CCAA!Títulos_a_imprimir</vt:lpstr>
      <vt:lpstr>Ara_Est!Títulos_a_imprimir</vt:lpstr>
      <vt:lpstr>Cant_Est!Títulos_a_imprimir</vt:lpstr>
      <vt:lpstr>'Carreteras Estado'!Títulos_a_imprimir</vt:lpstr>
      <vt:lpstr>Cat_CCAA!Títulos_a_imprimir</vt:lpstr>
      <vt:lpstr>Cat_Est!Títulos_a_imprimir</vt:lpstr>
      <vt:lpstr>CCAA!Títulos_a_imprimir</vt:lpstr>
      <vt:lpstr>'C-LM_CCAA'!Títulos_a_imprimir</vt:lpstr>
      <vt:lpstr>'C-LM_Est'!Títulos_a_imprimir</vt:lpstr>
      <vt:lpstr>CVal_Est!Títulos_a_imprimir</vt:lpstr>
      <vt:lpstr>CyL_CCAA!Títulos_a_imprimir</vt:lpstr>
      <vt:lpstr>CyL_Es!Títulos_a_imprimir</vt:lpstr>
      <vt:lpstr>Ext_CCAA!Títulos_a_imprimir</vt:lpstr>
      <vt:lpstr>Gal_CCAA!Títulos_a_imprimir</vt:lpstr>
      <vt:lpstr>Gal_Est!Títulos_a_imprimir</vt:lpstr>
      <vt:lpstr>LR_Est!Títulos_a_imprimir</vt:lpstr>
      <vt:lpstr>Mad_CCLL!Títulos_a_imprimir</vt:lpstr>
      <vt:lpstr>Mad_Est!Títulos_a_imprimir</vt:lpstr>
      <vt:lpstr>PV_CCAA!Títulos_a_imprimir</vt:lpstr>
      <vt:lpstr>RMur_Est!Títulos_a_imprimir</vt:lpstr>
    </vt:vector>
  </TitlesOfParts>
  <Company>SENER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Abejón Gil, Alicia</dc:creator>
  <cp:lastModifiedBy>Jose M Duelo</cp:lastModifiedBy>
  <cp:lastPrinted>2020-10-20T09:34:31Z</cp:lastPrinted>
  <dcterms:created xsi:type="dcterms:W3CDTF">2016-11-22T12:21:49Z</dcterms:created>
  <dcterms:modified xsi:type="dcterms:W3CDTF">2020-10-20T09:35:30Z</dcterms:modified>
</cp:coreProperties>
</file>